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f04a58df2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1b0e32dbf4e7435c"/>
    <x:sheet xmlns:r="http://schemas.openxmlformats.org/officeDocument/2006/relationships" name="Übersicht" sheetId="2" r:id="R305a2bf2869e480e"/>
    <x:sheet xmlns:r="http://schemas.openxmlformats.org/officeDocument/2006/relationships" name="Fraktionen" sheetId="3" r:id="R668e3abdb0a64cc5"/>
    <x:sheet xmlns:r="http://schemas.openxmlformats.org/officeDocument/2006/relationships" name="Formationen" sheetId="4" r:id="R292360e11b36418d"/>
    <x:sheet xmlns:r="http://schemas.openxmlformats.org/officeDocument/2006/relationships" name="Einheiten" sheetId="5" r:id="Ra091a5adc6ce462d"/>
    <x:sheet xmlns:r="http://schemas.openxmlformats.org/officeDocument/2006/relationships" name="Ausrüstung &amp; Historie" sheetId="6" r:id="Rf91b3f3029e94785"/>
    <x:sheet xmlns:r="http://schemas.openxmlformats.org/officeDocument/2006/relationships" name="Quellen" sheetId="7" r:id="R7d1a8976ebf34d9c"/>
    <x:sheet xmlns:r="http://schemas.openxmlformats.org/officeDocument/2006/relationships" name="Legende" sheetId="8" r:id="R8eeebe13f84e45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2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31"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DDEBF7"/>
        </x:patternFill>
      </x:fill>
    </x:dxf>
    <x:dxf>
      <x:fill>
        <x:patternFill>
          <x:bgColor rgb="FFDDEBF7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DDEBF7"/>
        </x:patternFill>
      </x:fill>
    </x:dxf>
    <x:dxf>
      <x:fill>
        <x:patternFill>
          <x:bgColor rgb="FFDDEBF7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DDEBF7"/>
        </x:patternFill>
      </x:fill>
    </x:dxf>
    <x:dxf>
      <x:fill>
        <x:patternFill>
          <x:bgColor rgb="FFDDEBF7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DDEBF7"/>
        </x:patternFill>
      </x:fill>
    </x:dxf>
    <x:dxf>
      <x:fill>
        <x:patternFill>
          <x:bgColor rgb="FFDDEBF7"/>
        </x:patternFill>
      </x:fill>
    </x:dxf>
    <x:dxf>
      <x:fill>
        <x:patternFill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56bda4d8f42cc" /><Relationship Type="http://schemas.openxmlformats.org/officeDocument/2006/relationships/theme" Target="/xl/theme/theme1.xml" Id="R7acfe6dbbae444a5" /><Relationship Type="http://schemas.openxmlformats.org/officeDocument/2006/relationships/sharedStrings" Target="/xl/sharedStrings.xml" Id="Rff170cd35d164a47" /><Relationship Type="http://schemas.openxmlformats.org/officeDocument/2006/relationships/worksheet" Target="/xl/worksheets/sheet1.xml" Id="R1b0e32dbf4e7435c" /><Relationship Type="http://schemas.openxmlformats.org/officeDocument/2006/relationships/worksheet" Target="/xl/worksheets/sheet2.xml" Id="R305a2bf2869e480e" /><Relationship Type="http://schemas.openxmlformats.org/officeDocument/2006/relationships/worksheet" Target="/xl/worksheets/sheet3.xml" Id="R668e3abdb0a64cc5" /><Relationship Type="http://schemas.openxmlformats.org/officeDocument/2006/relationships/worksheet" Target="/xl/worksheets/sheet4.xml" Id="R292360e11b36418d" /><Relationship Type="http://schemas.openxmlformats.org/officeDocument/2006/relationships/worksheet" Target="/xl/worksheets/sheet5.xml" Id="Ra091a5adc6ce462d" /><Relationship Type="http://schemas.openxmlformats.org/officeDocument/2006/relationships/worksheet" Target="/xl/worksheets/sheet6.xml" Id="Rf91b3f3029e94785" /><Relationship Type="http://schemas.openxmlformats.org/officeDocument/2006/relationships/worksheet" Target="/xl/worksheets/sheet7.xml" Id="R7d1a8976ebf34d9c" /><Relationship Type="http://schemas.openxmlformats.org/officeDocument/2006/relationships/worksheet" Target="/xl/worksheets/sheet8.xml" Id="R8eeebe13f84e4552" /></Relationships>
</file>

<file path=xl/tables/table1.xml><?xml version="1.0" encoding="utf-8"?>
<x:table xmlns:x="http://schemas.openxmlformats.org/spreadsheetml/2006/main" id="6" name="FactionSummaryTable" displayName="FactionSummaryTable" ref="A13:H34" headerRowCount="1" totalsRowCount="0" totalsRowShown="0">
  <x:autoFilter ref="A13:H34"/>
  <x:tableColumns count="8">
    <x:tableColumn id="1" name="Fraktion"/>
    <x:tableColumn id="2" name="Formationen"/>
    <x:tableColumn id="3" name="Einheiten"/>
    <x:tableColumn id="4" name="Im Einsatz"/>
    <x:tableColumn id="5" name="Noch nicht"/>
    <x:tableColumn id="6" name="Nicht mehr"/>
    <x:tableColumn id="7" name="Fiktiv"/>
    <x:tableColumn id="8" name="Allied/Unkla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FactionsTable" displayName="FactionsTable" ref="A1:F22" headerRowCount="1" totalsRowCount="0" totalsRowShown="0">
  <x:autoFilter ref="A1:F22"/>
  <x:tableColumns count="6">
    <x:tableColumn id="1" name="Fraktion"/>
    <x:tableColumn id="2" name="Block / politischer Kontext 1985"/>
    <x:tableColumn id="3" name="Team-Yankee-Buch/Familie"/>
    <x:tableColumn id="4" name="Historischer Nutzerstaat"/>
    <x:tableColumn id="5" name="Typ"/>
    <x:tableColumn id="6" name="Spielquellen-I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FormationsTable" displayName="FormationsTable" ref="A1:F125" headerRowCount="1" totalsRowCount="0" totalsRowShown="0">
  <x:autoFilter ref="A1:F125"/>
  <x:tableColumns count="6">
    <x:tableColumn id="1" name="Fraktion"/>
    <x:tableColumn id="2" name="Formation"/>
    <x:tableColumn id="3" name="Kategorie"/>
    <x:tableColumn id="4" name="Kernausrüstung"/>
    <x:tableColumn id="5" name="Spielquellen-ID"/>
    <x:tableColumn id="6" name="Prüfstat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8" name="UnitsTable" displayName="UnitsTable" ref="A1:H476" headerRowCount="1" totalsRowCount="0" totalsRowShown="0">
  <x:autoFilter ref="A1:H476"/>
  <x:tableColumns count="8">
    <x:tableColumn id="1" name="Fraktion"/>
    <x:tableColumn id="2" name="Auswählbare Einheit"/>
    <x:tableColumn id="3" name="Rolle"/>
    <x:tableColumn id="4" name="Hauptausrüstung / Träger"/>
    <x:tableColumn id="5" name="Einordnung"/>
    <x:tableColumn id="6" name="Status Hauptausrüstung im Vergleichsjahr"/>
    <x:tableColumn id="7" name="Spielquellen-ID"/>
    <x:tableColumn id="8" name="Prüfstatu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7" name="EquipmentHistoryTable" displayName="EquipmentHistoryTable" ref="A1:M429" headerRowCount="1" totalsRowCount="0" totalsRowShown="0">
  <x:autoFilter ref="A1:M429"/>
  <x:tableColumns count="13">
    <x:tableColumn id="1" name="Fraktion"/>
    <x:tableColumn id="2" name="Ausrüstung / System"/>
    <x:tableColumn id="3" name="Kategorie"/>
    <x:tableColumn id="4" name="Beziehung im Spiel"/>
    <x:tableColumn id="5" name="Startjahr real"/>
    <x:tableColumn id="6" name="Endjahr real"/>
    <x:tableColumn id="7" name="Historischer Status"/>
    <x:tableColumn id="8" name="Status im Vergleichsjahr"/>
    <x:tableColumn id="9" name="Im Vergleichsjahr im Dienst?"/>
    <x:tableColumn id="10" name="Datenqualität"/>
    <x:tableColumn id="11" name="Historische Hinweise"/>
    <x:tableColumn id="12" name="Historie-Quelle(n)"/>
    <x:tableColumn id="13" name="Quellen-ID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9" name="SourcesTable" displayName="SourcesTable" ref="A1:E83" headerRowCount="1" totalsRowCount="0" totalsRowShown="0">
  <x:autoFilter ref="A1:E83"/>
  <x:tableColumns count="5">
    <x:tableColumn id="1" name="ID"/>
    <x:tableColumn id="2" name="Titel"/>
    <x:tableColumn id="3" name="Typ"/>
    <x:tableColumn id="4" name="URL"/>
    <x:tableColumn id="5" name="Verwendung / Hinwei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dec78e5b6e04fb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b56179d281742f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c267b50dc8548b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6b3df1f218f449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1d2aab912754b6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4df6e09ca2f94a8e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0" hidden="0" customWidth="1"/>
  </x:cols>
  <x:sheetData>
    <x:row r="1" ht="26" customHeight="1">
      <x:c r="A1" s="10" t="str">
        <x:v>Team Yankee – Wissensdatenbank</x:v>
      </x:c>
      <x:c r="B1" s="10" t="str">
        <x:v>Neu aufgebauter Vollabgleich aller 21 Fraktionen</x:v>
      </x:c>
    </x:row>
    <x:row r="2">
      <x:c r="A2" s="11" t="str">
        <x:v>Stand</x:v>
      </x:c>
      <x:c r="B2" s="12" t="str">
        <x:v>24.09.2026</x:v>
      </x:c>
    </x:row>
    <x:row r="3">
      <x:c r="A3" s="11" t="str">
        <x:v>Zweck</x:v>
      </x:c>
      <x:c r="B3" s="12" t="str">
        <x:v>Fraktionen, Formationen, auswählbare Einheiten, Hauptausrüstung und historische Nutzungszeiträume getrennt und filterbar erfassen.</x:v>
      </x:c>
    </x:row>
    <x:row r="4">
      <x:c r="A4" s="11" t="str">
        <x:v>Vergleichsjahr</x:v>
      </x:c>
      <x:c r="B4" s="12" t="str">
        <x:v>Auf dem Blatt „Übersicht“ in B3 auswählbar. Die Historien- und Einheitenstatus reagieren automatisch.</x:v>
      </x:c>
    </x:row>
    <x:row r="5">
      <x:c r="A5" s="11" t="str">
        <x:v>Datenstruktur</x:v>
      </x:c>
      <x:c r="B5" s="12" t="str">
        <x:v>Fraktion → Formation → Einheit → Ausrüstung/Historiendatensatz.</x:v>
      </x:c>
    </x:row>
    <x:row r="6">
      <x:c r="A6" s="11" t="str">
        <x:v>Formationen</x:v>
      </x:c>
      <x:c r="B6" s="12" t="str">
        <x:v>Nur übergeordnete Force-/Formation-Diagramme; keine Platoons oder Support-Einheiten.</x:v>
      </x:c>
    </x:row>
    <x:row r="7">
      <x:c r="A7" s="11" t="str">
        <x:v>Einheiten</x:v>
      </x:c>
      <x:c r="B7" s="12" t="str">
        <x:v>Tatsächlich auswählbare Platoons, Troops, Sections, Batteries, Flights usw.; Mengenvarianten (2x/3x/4x) werden nicht als eigene Einheit vervielfacht.</x:v>
      </x:c>
    </x:row>
    <x:row r="8">
      <x:c r="A8" s="11" t="str">
        <x:v>Historie</x:v>
      </x:c>
      <x:c r="B8" s="12" t="str">
        <x:v>Start-/Endjahr beziehen sich auf die jeweilige Nutzerfraktion, soweit recherchierbar. Unsichere Werte sind über Datenqualität/Hinweis gekennzeichnet.</x:v>
      </x:c>
    </x:row>
    <x:row r="9">
      <x:c r="A9" s="11" t="str">
        <x:v>Spielquellen</x:v>
      </x:c>
      <x:c r="B9" s="12" t="str">
        <x:v>Battlefront/aktuelle Unit-Card- und Buchbeschreibungen werden bevorzugt; BSData dient als strukturierter Sekundärabgleich für ältere/klassische Armeelisten.</x:v>
      </x:c>
    </x:row>
    <x:row r="10">
      <x:c r="A10" s="11" t="str">
        <x:v>Sonderfälle</x:v>
      </x:c>
      <x:c r="B10" s="12" t="str">
        <x:v>Prototypen, hypothetische Modernisierungen, Beutegerät und alliierte Unterstützung werden nicht mit regulär national eingeführtem Gerät gleichgesetzt.</x:v>
      </x:c>
    </x:row>
    <x:row r="11">
      <x:c r="A11" s="11" t="str">
        <x:v>Filter</x:v>
      </x:c>
      <x:c r="B11" s="12" t="str">
        <x:v>Formationen, Einheiten, Ausrüstung &amp; Historie sowie Quellen sind als Excel-Tabellen mit Filterpfeilen angelegt.</x:v>
      </x:c>
    </x:row>
    <x:row r="12">
      <x:c r="A12" s="11" t="str">
        <x:v>Hinweis</x:v>
      </x:c>
      <x:c r="B12" s="12" t="str">
        <x:v>Die Datenbank ist für Recherche und Szenariobau gedacht; Punktewerte und vollständige Kartenprofile bleiben den jeweils aktuellen Battlefront-Regeln vorbehalten.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16" hidden="0" customWidth="1"/>
    <x:col min="4" max="4" width="2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6" customHeight="1">
      <x:c r="A1" s="10" t="str">
        <x:v>Team Yankee – Übersicht und Jahresvergleich</x:v>
      </x:c>
      <x:c r="B1" s="10"/>
      <x:c r="C1" s="10"/>
      <x:c r="D1" s="10"/>
      <x:c r="E1" s="10"/>
      <x:c r="F1" s="10"/>
      <x:c r="G1" s="10"/>
      <x:c r="H1" s="10"/>
    </x:row>
    <x:row r="2">
      <x:c r="A2" s="12"/>
      <x:c r="B2" s="12"/>
      <x:c r="C2" s="12"/>
      <x:c r="D2" s="12"/>
      <x:c r="E2" s="12"/>
      <x:c r="F2" s="12"/>
      <x:c r="G2" s="12"/>
      <x:c r="H2" s="12"/>
    </x:row>
    <x:row r="3">
      <x:c r="A3" s="26" t="str">
        <x:v>Vergleichsjahr</x:v>
      </x:c>
      <x:c r="B3" s="27" t="n">
        <x:v>1985</x:v>
      </x:c>
      <x:c r="C3" s="12"/>
      <x:c r="D3" s="12" t="str">
        <x:v>Änderung des Jahres aktualisiert Historie und Einheitenstatus automatisch.</x:v>
      </x:c>
      <x:c r="E3" s="12"/>
      <x:c r="F3" s="12"/>
      <x:c r="G3" s="12"/>
      <x:c r="H3" s="12"/>
    </x:row>
    <x:row r="4">
      <x:c r="A4" s="12"/>
      <x:c r="B4" s="12"/>
      <x:c r="C4" s="12"/>
      <x:c r="D4" s="12"/>
      <x:c r="E4" s="12"/>
      <x:c r="F4" s="12"/>
      <x:c r="G4" s="12"/>
      <x:c r="H4" s="12"/>
    </x:row>
    <x:row r="5">
      <x:c r="A5" s="22" t="str">
        <x:v>Kennzahl</x:v>
      </x:c>
      <x:c r="B5" s="22" t="str">
        <x:v>Wert</x:v>
      </x:c>
      <x:c r="C5" s="12"/>
      <x:c r="D5" s="22" t="str">
        <x:v>Historischer Status</x:v>
      </x:c>
      <x:c r="E5" s="22" t="str">
        <x:v>Anzahl</x:v>
      </x:c>
      <x:c r="F5" s="12"/>
      <x:c r="G5" s="12"/>
      <x:c r="H5" s="12"/>
    </x:row>
    <x:row r="6">
      <x:c r="A6" s="12" t="str">
        <x:v>Fraktionen</x:v>
      </x:c>
      <x:c r="B6" s="12" t="n">
        <x:f>COUNTA(Fraktionen!A2:A23)</x:f>
        <x:v>21</x:v>
      </x:c>
      <x:c r="C6" s="12"/>
      <x:c r="D6" s="12" t="str">
        <x:v>Im Einsatz</x:v>
      </x:c>
      <x:c r="E6" s="12" t="n">
        <x:f>COUNTIF('Ausrüstung &amp; Historie'!$H$2:$H$429,"Im Einsatz")</x:f>
        <x:v>364</x:v>
      </x:c>
      <x:c r="F6" s="12"/>
      <x:c r="G6" s="12"/>
      <x:c r="H6" s="12"/>
    </x:row>
    <x:row r="7">
      <x:c r="A7" s="12" t="str">
        <x:v>Formationen</x:v>
      </x:c>
      <x:c r="B7" s="12" t="n">
        <x:f>COUNTA(Formationen!A2:A125)</x:f>
        <x:v>124</x:v>
      </x:c>
      <x:c r="C7" s="12"/>
      <x:c r="D7" s="12" t="str">
        <x:v>Noch nicht eingeführt</x:v>
      </x:c>
      <x:c r="E7" s="12" t="n">
        <x:f>COUNTIF('Ausrüstung &amp; Historie'!$H$2:$H$429,"Noch nicht eingeführt")</x:f>
        <x:v>43</x:v>
      </x:c>
      <x:c r="F7" s="12"/>
      <x:c r="G7" s="12"/>
      <x:c r="H7" s="12"/>
    </x:row>
    <x:row r="8">
      <x:c r="A8" s="12" t="str">
        <x:v>Auswählbare Einheiten</x:v>
      </x:c>
      <x:c r="B8" s="12" t="n">
        <x:f>COUNTA(Einheiten!A2:A476)</x:f>
        <x:v>475</x:v>
      </x:c>
      <x:c r="C8" s="12"/>
      <x:c r="D8" s="12" t="str">
        <x:v>Nicht mehr im Einsatz</x:v>
      </x:c>
      <x:c r="E8" s="12" t="n">
        <x:f>COUNTIF('Ausrüstung &amp; Historie'!$H$2:$H$429,"Nicht mehr im Einsatz")</x:f>
        <x:v>0</x:v>
      </x:c>
      <x:c r="F8" s="12"/>
      <x:c r="G8" s="12"/>
      <x:c r="H8" s="12"/>
    </x:row>
    <x:row r="9">
      <x:c r="A9" s="12" t="str">
        <x:v>Ausrüstungs-/Historieneinträge</x:v>
      </x:c>
      <x:c r="B9" s="12" t="n">
        <x:f>COUNTA('Ausrüstung &amp; Historie'!A2:A429)</x:f>
        <x:v>428</x:v>
      </x:c>
      <x:c r="C9" s="12"/>
      <x:c r="D9" s="12" t="str">
        <x:v>Nie eingeführt / fiktiv</x:v>
      </x:c>
      <x:c r="E9" s="12" t="n">
        <x:f>COUNTIF('Ausrüstung &amp; Historie'!$H$2:$H$429,"Nie eingeführt / fiktiv")</x:f>
        <x:v>10</x:v>
      </x:c>
      <x:c r="F9" s="12"/>
      <x:c r="G9" s="12"/>
      <x:c r="H9" s="12"/>
    </x:row>
    <x:row r="10">
      <x:c r="A10" s="12"/>
      <x:c r="B10" s="12"/>
      <x:c r="C10" s="12"/>
      <x:c r="D10" s="12" t="str">
        <x:v>Alliierte Unterstützung</x:v>
      </x:c>
      <x:c r="E10" s="12" t="n">
        <x:f>COUNTIF('Ausrüstung &amp; Historie'!$H$2:$H$429,"Alliierte Unterstützung")</x:f>
        <x:v>0</x:v>
      </x:c>
      <x:c r="F10" s="12"/>
      <x:c r="G10" s="12"/>
      <x:c r="H10" s="12"/>
    </x:row>
    <x:row r="11">
      <x:c r="A11" s="12"/>
      <x:c r="B11" s="12"/>
      <x:c r="C11" s="12"/>
      <x:c r="D11" s="12" t="str">
        <x:v>Unklar</x:v>
      </x:c>
      <x:c r="E11" s="12" t="n">
        <x:f>COUNTIF('Ausrüstung &amp; Historie'!$H$2:$H$429,"Unklar")</x:f>
        <x:v>11</x:v>
      </x:c>
      <x:c r="F11" s="12"/>
      <x:c r="G11" s="12"/>
      <x:c r="H11" s="12"/>
    </x:row>
    <x:row r="12">
      <x:c r="A12" s="12"/>
      <x:c r="B12" s="12"/>
      <x:c r="C12" s="12"/>
      <x:c r="D12" s="12"/>
      <x:c r="E12" s="12"/>
      <x:c r="F12" s="12"/>
      <x:c r="G12" s="12"/>
      <x:c r="H12" s="12"/>
    </x:row>
    <x:row r="13">
      <x:c r="A13" s="24" t="str">
        <x:v>Fraktion</x:v>
      </x:c>
      <x:c r="B13" s="24" t="str">
        <x:v>Formationen</x:v>
      </x:c>
      <x:c r="C13" s="24" t="str">
        <x:v>Einheiten</x:v>
      </x:c>
      <x:c r="D13" s="24" t="str">
        <x:v>Im Einsatz</x:v>
      </x:c>
      <x:c r="E13" s="24" t="str">
        <x:v>Noch nicht</x:v>
      </x:c>
      <x:c r="F13" s="24" t="str">
        <x:v>Nicht mehr</x:v>
      </x:c>
      <x:c r="G13" s="24" t="str">
        <x:v>Fiktiv</x:v>
      </x:c>
      <x:c r="H13" s="24" t="str">
        <x:v>Allied/Unklar</x:v>
      </x:c>
    </x:row>
    <x:row r="14">
      <x:c r="A14" s="12" t="str">
        <x:v>USA</x:v>
      </x:c>
      <x:c r="B14" s="12" t="n">
        <x:f>COUNTIF(Formationen!$A$2:$A$125,$A14)</x:f>
        <x:v>14</x:v>
      </x:c>
      <x:c r="C14" s="12" t="n">
        <x:f>COUNTIF(Einheiten!$A$2:$A$476,$A14)</x:f>
        <x:v>41</x:v>
      </x:c>
      <x:c r="D14" s="12" t="n">
        <x:f>COUNTIFS('Ausrüstung &amp; Historie'!$A$2:$A$429,$A14,'Ausrüstung &amp; Historie'!$H$2:$H$429,"Im Einsatz")</x:f>
        <x:v>31</x:v>
      </x:c>
      <x:c r="E14" s="12" t="n">
        <x:f>COUNTIFS('Ausrüstung &amp; Historie'!$A$2:$A$429,$A14,'Ausrüstung &amp; Historie'!$H$2:$H$429,"Noch nicht eingeführt")</x:f>
        <x:v>6</x:v>
      </x:c>
      <x:c r="F14" s="12" t="n">
        <x:f>COUNTIFS('Ausrüstung &amp; Historie'!$A$2:$A$429,$A14,'Ausrüstung &amp; Historie'!$H$2:$H$429,"Nicht mehr im Einsatz")</x:f>
        <x:v>0</x:v>
      </x:c>
      <x:c r="G14" s="12" t="n">
        <x:f>COUNTIFS('Ausrüstung &amp; Historie'!$A$2:$A$429,$A14,'Ausrüstung &amp; Historie'!$H$2:$H$429,"Nie eingeführt / fiktiv")</x:f>
        <x:v>2</x:v>
      </x:c>
      <x:c r="H14" s="12" t="n">
        <x:f>COUNTIFS('Ausrüstung &amp; Historie'!$A$2:$A$429,$A14,'Ausrüstung &amp; Historie'!$H$2:$H$429,"Alliierte Unterstützung")+COUNTIFS('Ausrüstung &amp; Historie'!$A$2:$A$429,$A14,'Ausrüstung &amp; Historie'!$H$2:$H$429,"Unklar")</x:f>
        <x:v>0</x:v>
      </x:c>
    </x:row>
    <x:row r="15">
      <x:c r="A15" s="12" t="str">
        <x:v>Großbritannien</x:v>
      </x:c>
      <x:c r="B15" s="12" t="n">
        <x:f>COUNTIF(Formationen!$A$2:$A$125,$A15)</x:f>
        <x:v>7</x:v>
      </x:c>
      <x:c r="C15" s="12" t="n">
        <x:f>COUNTIF(Einheiten!$A$2:$A$476,$A15)</x:f>
        <x:v>27</x:v>
      </x:c>
      <x:c r="D15" s="12" t="n">
        <x:f>COUNTIFS('Ausrüstung &amp; Historie'!$A$2:$A$429,$A15,'Ausrüstung &amp; Historie'!$H$2:$H$429,"Im Einsatz")</x:f>
        <x:v>20</x:v>
      </x:c>
      <x:c r="E15" s="12" t="n">
        <x:f>COUNTIFS('Ausrüstung &amp; Historie'!$A$2:$A$429,$A15,'Ausrüstung &amp; Historie'!$H$2:$H$429,"Noch nicht eingeführt")</x:f>
        <x:v>4</x:v>
      </x:c>
      <x:c r="F15" s="12" t="n">
        <x:f>COUNTIFS('Ausrüstung &amp; Historie'!$A$2:$A$429,$A15,'Ausrüstung &amp; Historie'!$H$2:$H$429,"Nicht mehr im Einsatz")</x:f>
        <x:v>0</x:v>
      </x:c>
      <x:c r="G15" s="12" t="n">
        <x:f>COUNTIFS('Ausrüstung &amp; Historie'!$A$2:$A$429,$A15,'Ausrüstung &amp; Historie'!$H$2:$H$429,"Nie eingeführt / fiktiv")</x:f>
        <x:v>1</x:v>
      </x:c>
      <x:c r="H15" s="12" t="n">
        <x:f>COUNTIFS('Ausrüstung &amp; Historie'!$A$2:$A$429,$A15,'Ausrüstung &amp; Historie'!$H$2:$H$429,"Alliierte Unterstützung")+COUNTIFS('Ausrüstung &amp; Historie'!$A$2:$A$429,$A15,'Ausrüstung &amp; Historie'!$H$2:$H$429,"Unklar")</x:f>
        <x:v>0</x:v>
      </x:c>
    </x:row>
    <x:row r="16">
      <x:c r="A16" s="12" t="str">
        <x:v>Westdeutschland</x:v>
      </x:c>
      <x:c r="B16" s="12" t="n">
        <x:f>COUNTIF(Formationen!$A$2:$A$125,$A16)</x:f>
        <x:v>12</x:v>
      </x:c>
      <x:c r="C16" s="12" t="n">
        <x:f>COUNTIF(Einheiten!$A$2:$A$476,$A16)</x:f>
        <x:v>31</x:v>
      </x:c>
      <x:c r="D16" s="12" t="n">
        <x:f>COUNTIFS('Ausrüstung &amp; Historie'!$A$2:$A$429,$A16,'Ausrüstung &amp; Historie'!$H$2:$H$429,"Im Einsatz")</x:f>
        <x:v>21</x:v>
      </x:c>
      <x:c r="E16" s="12" t="n">
        <x:f>COUNTIFS('Ausrüstung &amp; Historie'!$A$2:$A$429,$A16,'Ausrüstung &amp; Historie'!$H$2:$H$429,"Noch nicht eingeführt")</x:f>
        <x:v>5</x:v>
      </x:c>
      <x:c r="F16" s="12" t="n">
        <x:f>COUNTIFS('Ausrüstung &amp; Historie'!$A$2:$A$429,$A16,'Ausrüstung &amp; Historie'!$H$2:$H$429,"Nicht mehr im Einsatz")</x:f>
        <x:v>0</x:v>
      </x:c>
      <x:c r="G16" s="12" t="n">
        <x:f>COUNTIFS('Ausrüstung &amp; Historie'!$A$2:$A$429,$A16,'Ausrüstung &amp; Historie'!$H$2:$H$429,"Nie eingeführt / fiktiv")</x:f>
        <x:v>2</x:v>
      </x:c>
      <x:c r="H16" s="12" t="n">
        <x:f>COUNTIFS('Ausrüstung &amp; Historie'!$A$2:$A$429,$A16,'Ausrüstung &amp; Historie'!$H$2:$H$429,"Alliierte Unterstützung")+COUNTIFS('Ausrüstung &amp; Historie'!$A$2:$A$429,$A16,'Ausrüstung &amp; Historie'!$H$2:$H$429,"Unklar")</x:f>
        <x:v>0</x:v>
      </x:c>
    </x:row>
    <x:row r="17">
      <x:c r="A17" s="12" t="str">
        <x:v>Kanada</x:v>
      </x:c>
      <x:c r="B17" s="12" t="n">
        <x:f>COUNTIF(Formationen!$A$2:$A$125,$A17)</x:f>
        <x:v>7</x:v>
      </x:c>
      <x:c r="C17" s="12" t="n">
        <x:f>COUNTIF(Einheiten!$A$2:$A$476,$A17)</x:f>
        <x:v>21</x:v>
      </x:c>
      <x:c r="D17" s="12" t="n">
        <x:f>COUNTIFS('Ausrüstung &amp; Historie'!$A$2:$A$429,$A17,'Ausrüstung &amp; Historie'!$H$2:$H$429,"Im Einsatz")</x:f>
        <x:v>17</x:v>
      </x:c>
      <x:c r="E17" s="12" t="n">
        <x:f>COUNTIFS('Ausrüstung &amp; Historie'!$A$2:$A$429,$A17,'Ausrüstung &amp; Historie'!$H$2:$H$429,"Noch nicht eingeführt")</x:f>
        <x:v>5</x:v>
      </x:c>
      <x:c r="F17" s="12" t="n">
        <x:f>COUNTIFS('Ausrüstung &amp; Historie'!$A$2:$A$429,$A17,'Ausrüstung &amp; Historie'!$H$2:$H$429,"Nicht mehr im Einsatz")</x:f>
        <x:v>0</x:v>
      </x:c>
      <x:c r="G17" s="12" t="n">
        <x:f>COUNTIFS('Ausrüstung &amp; Historie'!$A$2:$A$429,$A17,'Ausrüstung &amp; Historie'!$H$2:$H$429,"Nie eingeführt / fiktiv")</x:f>
        <x:v>0</x:v>
      </x:c>
      <x:c r="H17" s="12" t="n">
        <x:f>COUNTIFS('Ausrüstung &amp; Historie'!$A$2:$A$429,$A17,'Ausrüstung &amp; Historie'!$H$2:$H$429,"Alliierte Unterstützung")+COUNTIFS('Ausrüstung &amp; Historie'!$A$2:$A$429,$A17,'Ausrüstung &amp; Historie'!$H$2:$H$429,"Unklar")</x:f>
        <x:v>0</x:v>
      </x:c>
    </x:row>
    <x:row r="18">
      <x:c r="A18" s="12" t="str">
        <x:v>Frankreich</x:v>
      </x:c>
      <x:c r="B18" s="12" t="n">
        <x:f>COUNTIF(Formationen!$A$2:$A$125,$A18)</x:f>
        <x:v>6</x:v>
      </x:c>
      <x:c r="C18" s="12" t="n">
        <x:f>COUNTIF(Einheiten!$A$2:$A$476,$A18)</x:f>
        <x:v>19</x:v>
      </x:c>
      <x:c r="D18" s="12" t="n">
        <x:f>COUNTIFS('Ausrüstung &amp; Historie'!$A$2:$A$429,$A18,'Ausrüstung &amp; Historie'!$H$2:$H$429,"Im Einsatz")</x:f>
        <x:v>15</x:v>
      </x:c>
      <x:c r="E18" s="12" t="n">
        <x:f>COUNTIFS('Ausrüstung &amp; Historie'!$A$2:$A$429,$A18,'Ausrüstung &amp; Historie'!$H$2:$H$429,"Noch nicht eingeführt")</x:f>
        <x:v>5</x:v>
      </x:c>
      <x:c r="F18" s="12" t="n">
        <x:f>COUNTIFS('Ausrüstung &amp; Historie'!$A$2:$A$429,$A18,'Ausrüstung &amp; Historie'!$H$2:$H$429,"Nicht mehr im Einsatz")</x:f>
        <x:v>0</x:v>
      </x:c>
      <x:c r="G18" s="12" t="n">
        <x:f>COUNTIFS('Ausrüstung &amp; Historie'!$A$2:$A$429,$A18,'Ausrüstung &amp; Historie'!$H$2:$H$429,"Nie eingeführt / fiktiv")</x:f>
        <x:v>0</x:v>
      </x:c>
      <x:c r="H18" s="12" t="n">
        <x:f>COUNTIFS('Ausrüstung &amp; Historie'!$A$2:$A$429,$A18,'Ausrüstung &amp; Historie'!$H$2:$H$429,"Alliierte Unterstützung")+COUNTIFS('Ausrüstung &amp; Historie'!$A$2:$A$429,$A18,'Ausrüstung &amp; Historie'!$H$2:$H$429,"Unklar")</x:f>
        <x:v>0</x:v>
      </x:c>
    </x:row>
    <x:row r="19">
      <x:c r="A19" s="12" t="str">
        <x:v>Niederlande</x:v>
      </x:c>
      <x:c r="B19" s="12" t="n">
        <x:f>COUNTIF(Formationen!$A$2:$A$125,$A19)</x:f>
        <x:v>5</x:v>
      </x:c>
      <x:c r="C19" s="12" t="n">
        <x:f>COUNTIF(Einheiten!$A$2:$A$476,$A19)</x:f>
        <x:v>21</x:v>
      </x:c>
      <x:c r="D19" s="12" t="n">
        <x:f>COUNTIFS('Ausrüstung &amp; Historie'!$A$2:$A$429,$A19,'Ausrüstung &amp; Historie'!$H$2:$H$429,"Im Einsatz")</x:f>
        <x:v>11</x:v>
      </x:c>
      <x:c r="E19" s="12" t="n">
        <x:f>COUNTIFS('Ausrüstung &amp; Historie'!$A$2:$A$429,$A19,'Ausrüstung &amp; Historie'!$H$2:$H$429,"Noch nicht eingeführt")</x:f>
        <x:v>3</x:v>
      </x:c>
      <x:c r="F19" s="12" t="n">
        <x:f>COUNTIFS('Ausrüstung &amp; Historie'!$A$2:$A$429,$A19,'Ausrüstung &amp; Historie'!$H$2:$H$429,"Nicht mehr im Einsatz")</x:f>
        <x:v>0</x:v>
      </x:c>
      <x:c r="G19" s="12" t="n">
        <x:f>COUNTIFS('Ausrüstung &amp; Historie'!$A$2:$A$429,$A19,'Ausrüstung &amp; Historie'!$H$2:$H$429,"Nie eingeführt / fiktiv")</x:f>
        <x:v>0</x:v>
      </x:c>
      <x:c r="H19" s="12" t="n">
        <x:f>COUNTIFS('Ausrüstung &amp; Historie'!$A$2:$A$429,$A19,'Ausrüstung &amp; Historie'!$H$2:$H$429,"Alliierte Unterstützung")+COUNTIFS('Ausrüstung &amp; Historie'!$A$2:$A$429,$A19,'Ausrüstung &amp; Historie'!$H$2:$H$429,"Unklar")</x:f>
        <x:v>4</x:v>
      </x:c>
    </x:row>
    <x:row r="20">
      <x:c r="A20" s="12" t="str">
        <x:v>ANZAC</x:v>
      </x:c>
      <x:c r="B20" s="12" t="n">
        <x:f>COUNTIF(Formationen!$A$2:$A$125,$A20)</x:f>
        <x:v>6</x:v>
      </x:c>
      <x:c r="C20" s="12" t="n">
        <x:f>COUNTIF(Einheiten!$A$2:$A$476,$A20)</x:f>
        <x:v>12</x:v>
      </x:c>
      <x:c r="D20" s="12" t="n">
        <x:f>COUNTIFS('Ausrüstung &amp; Historie'!$A$2:$A$429,$A20,'Ausrüstung &amp; Historie'!$H$2:$H$429,"Im Einsatz")</x:f>
        <x:v>11</x:v>
      </x:c>
      <x:c r="E20" s="12" t="n">
        <x:f>COUNTIFS('Ausrüstung &amp; Historie'!$A$2:$A$429,$A20,'Ausrüstung &amp; Historie'!$H$2:$H$429,"Noch nicht eingeführt")</x:f>
        <x:v>2</x:v>
      </x:c>
      <x:c r="F20" s="12" t="n">
        <x:f>COUNTIFS('Ausrüstung &amp; Historie'!$A$2:$A$429,$A20,'Ausrüstung &amp; Historie'!$H$2:$H$429,"Nicht mehr im Einsatz")</x:f>
        <x:v>0</x:v>
      </x:c>
      <x:c r="G20" s="12" t="n">
        <x:f>COUNTIFS('Ausrüstung &amp; Historie'!$A$2:$A$429,$A20,'Ausrüstung &amp; Historie'!$H$2:$H$429,"Nie eingeführt / fiktiv")</x:f>
        <x:v>0</x:v>
      </x:c>
      <x:c r="H20" s="12" t="n">
        <x:f>COUNTIFS('Ausrüstung &amp; Historie'!$A$2:$A$429,$A20,'Ausrüstung &amp; Historie'!$H$2:$H$429,"Alliierte Unterstützung")+COUNTIFS('Ausrüstung &amp; Historie'!$A$2:$A$429,$A20,'Ausrüstung &amp; Historie'!$H$2:$H$429,"Unklar")</x:f>
        <x:v>0</x:v>
      </x:c>
    </x:row>
    <x:row r="21">
      <x:c r="A21" s="12" t="str">
        <x:v>Belgien</x:v>
      </x:c>
      <x:c r="B21" s="12" t="n">
        <x:f>COUNTIF(Formationen!$A$2:$A$125,$A21)</x:f>
        <x:v>3</x:v>
      </x:c>
      <x:c r="C21" s="12" t="n">
        <x:f>COUNTIF(Einheiten!$A$2:$A$476,$A21)</x:f>
        <x:v>16</x:v>
      </x:c>
      <x:c r="D21" s="12" t="n">
        <x:f>COUNTIFS('Ausrüstung &amp; Historie'!$A$2:$A$429,$A21,'Ausrüstung &amp; Historie'!$H$2:$H$429,"Im Einsatz")</x:f>
        <x:v>13</x:v>
      </x:c>
      <x:c r="E21" s="12" t="n">
        <x:f>COUNTIFS('Ausrüstung &amp; Historie'!$A$2:$A$429,$A21,'Ausrüstung &amp; Historie'!$H$2:$H$429,"Noch nicht eingeführt")</x:f>
        <x:v>0</x:v>
      </x:c>
      <x:c r="F21" s="12" t="n">
        <x:f>COUNTIFS('Ausrüstung &amp; Historie'!$A$2:$A$429,$A21,'Ausrüstung &amp; Historie'!$H$2:$H$429,"Nicht mehr im Einsatz")</x:f>
        <x:v>0</x:v>
      </x:c>
      <x:c r="G21" s="12" t="n">
        <x:f>COUNTIFS('Ausrüstung &amp; Historie'!$A$2:$A$429,$A21,'Ausrüstung &amp; Historie'!$H$2:$H$429,"Nie eingeführt / fiktiv")</x:f>
        <x:v>0</x:v>
      </x:c>
      <x:c r="H21" s="12" t="n">
        <x:f>COUNTIFS('Ausrüstung &amp; Historie'!$A$2:$A$429,$A21,'Ausrüstung &amp; Historie'!$H$2:$H$429,"Alliierte Unterstützung")+COUNTIFS('Ausrüstung &amp; Historie'!$A$2:$A$429,$A21,'Ausrüstung &amp; Historie'!$H$2:$H$429,"Unklar")</x:f>
        <x:v>0</x:v>
      </x:c>
    </x:row>
    <x:row r="22">
      <x:c r="A22" s="12" t="str">
        <x:v>Finnland</x:v>
      </x:c>
      <x:c r="B22" s="12" t="n">
        <x:f>COUNTIF(Formationen!$A$2:$A$125,$A22)</x:f>
        <x:v>5</x:v>
      </x:c>
      <x:c r="C22" s="12" t="n">
        <x:f>COUNTIF(Einheiten!$A$2:$A$476,$A22)</x:f>
        <x:v>16</x:v>
      </x:c>
      <x:c r="D22" s="12" t="n">
        <x:f>COUNTIFS('Ausrüstung &amp; Historie'!$A$2:$A$429,$A22,'Ausrüstung &amp; Historie'!$H$2:$H$429,"Im Einsatz")</x:f>
        <x:v>10</x:v>
      </x:c>
      <x:c r="E22" s="12" t="n">
        <x:f>COUNTIFS('Ausrüstung &amp; Historie'!$A$2:$A$429,$A22,'Ausrüstung &amp; Historie'!$H$2:$H$429,"Noch nicht eingeführt")</x:f>
        <x:v>4</x:v>
      </x:c>
      <x:c r="F22" s="12" t="n">
        <x:f>COUNTIFS('Ausrüstung &amp; Historie'!$A$2:$A$429,$A22,'Ausrüstung &amp; Historie'!$H$2:$H$429,"Nicht mehr im Einsatz")</x:f>
        <x:v>0</x:v>
      </x:c>
      <x:c r="G22" s="12" t="n">
        <x:f>COUNTIFS('Ausrüstung &amp; Historie'!$A$2:$A$429,$A22,'Ausrüstung &amp; Historie'!$H$2:$H$429,"Nie eingeführt / fiktiv")</x:f>
        <x:v>2</x:v>
      </x:c>
      <x:c r="H22" s="12" t="n">
        <x:f>COUNTIFS('Ausrüstung &amp; Historie'!$A$2:$A$429,$A22,'Ausrüstung &amp; Historie'!$H$2:$H$429,"Alliierte Unterstützung")+COUNTIFS('Ausrüstung &amp; Historie'!$A$2:$A$429,$A22,'Ausrüstung &amp; Historie'!$H$2:$H$429,"Unklar")</x:f>
        <x:v>0</x:v>
      </x:c>
    </x:row>
    <x:row r="23">
      <x:c r="A23" s="12" t="str">
        <x:v>Schweden</x:v>
      </x:c>
      <x:c r="B23" s="12" t="n">
        <x:f>COUNTIF(Formationen!$A$2:$A$125,$A23)</x:f>
        <x:v>3</x:v>
      </x:c>
      <x:c r="C23" s="12" t="n">
        <x:f>COUNTIF(Einheiten!$A$2:$A$476,$A23)</x:f>
        <x:v>14</x:v>
      </x:c>
      <x:c r="D23" s="12" t="n">
        <x:f>COUNTIFS('Ausrüstung &amp; Historie'!$A$2:$A$429,$A23,'Ausrüstung &amp; Historie'!$H$2:$H$429,"Im Einsatz")</x:f>
        <x:v>10</x:v>
      </x:c>
      <x:c r="E23" s="12" t="n">
        <x:f>COUNTIFS('Ausrüstung &amp; Historie'!$A$2:$A$429,$A23,'Ausrüstung &amp; Historie'!$H$2:$H$429,"Noch nicht eingeführt")</x:f>
        <x:v>2</x:v>
      </x:c>
      <x:c r="F23" s="12" t="n">
        <x:f>COUNTIFS('Ausrüstung &amp; Historie'!$A$2:$A$429,$A23,'Ausrüstung &amp; Historie'!$H$2:$H$429,"Nicht mehr im Einsatz")</x:f>
        <x:v>0</x:v>
      </x:c>
      <x:c r="G23" s="12" t="n">
        <x:f>COUNTIFS('Ausrüstung &amp; Historie'!$A$2:$A$429,$A23,'Ausrüstung &amp; Historie'!$H$2:$H$429,"Nie eingeführt / fiktiv")</x:f>
        <x:v>0</x:v>
      </x:c>
      <x:c r="H23" s="12" t="n">
        <x:f>COUNTIFS('Ausrüstung &amp; Historie'!$A$2:$A$429,$A23,'Ausrüstung &amp; Historie'!$H$2:$H$429,"Alliierte Unterstützung")+COUNTIFS('Ausrüstung &amp; Historie'!$A$2:$A$429,$A23,'Ausrüstung &amp; Historie'!$H$2:$H$429,"Unklar")</x:f>
        <x:v>0</x:v>
      </x:c>
    </x:row>
    <x:row r="24">
      <x:c r="A24" s="12" t="str">
        <x:v>Norwegen</x:v>
      </x:c>
      <x:c r="B24" s="12" t="n">
        <x:f>COUNTIF(Formationen!$A$2:$A$125,$A24)</x:f>
        <x:v>2</x:v>
      </x:c>
      <x:c r="C24" s="12" t="n">
        <x:f>COUNTIF(Einheiten!$A$2:$A$476,$A24)</x:f>
        <x:v>13</x:v>
      </x:c>
      <x:c r="D24" s="12" t="n">
        <x:f>COUNTIFS('Ausrüstung &amp; Historie'!$A$2:$A$429,$A24,'Ausrüstung &amp; Historie'!$H$2:$H$429,"Im Einsatz")</x:f>
        <x:v>11</x:v>
      </x:c>
      <x:c r="E24" s="12" t="n">
        <x:f>COUNTIFS('Ausrüstung &amp; Historie'!$A$2:$A$429,$A24,'Ausrüstung &amp; Historie'!$H$2:$H$429,"Noch nicht eingeführt")</x:f>
        <x:v>0</x:v>
      </x:c>
      <x:c r="F24" s="12" t="n">
        <x:f>COUNTIFS('Ausrüstung &amp; Historie'!$A$2:$A$429,$A24,'Ausrüstung &amp; Historie'!$H$2:$H$429,"Nicht mehr im Einsatz")</x:f>
        <x:v>0</x:v>
      </x:c>
      <x:c r="G24" s="12" t="n">
        <x:f>COUNTIFS('Ausrüstung &amp; Historie'!$A$2:$A$429,$A24,'Ausrüstung &amp; Historie'!$H$2:$H$429,"Nie eingeführt / fiktiv")</x:f>
        <x:v>0</x:v>
      </x:c>
      <x:c r="H24" s="12" t="n">
        <x:f>COUNTIFS('Ausrüstung &amp; Historie'!$A$2:$A$429,$A24,'Ausrüstung &amp; Historie'!$H$2:$H$429,"Alliierte Unterstützung")+COUNTIFS('Ausrüstung &amp; Historie'!$A$2:$A$429,$A24,'Ausrüstung &amp; Historie'!$H$2:$H$429,"Unklar")</x:f>
        <x:v>1</x:v>
      </x:c>
    </x:row>
    <x:row r="25">
      <x:c r="A25" s="12" t="str">
        <x:v>Dänemark</x:v>
      </x:c>
      <x:c r="B25" s="12" t="n">
        <x:f>COUNTIF(Formationen!$A$2:$A$125,$A25)</x:f>
        <x:v>3</x:v>
      </x:c>
      <x:c r="C25" s="12" t="n">
        <x:f>COUNTIF(Einheiten!$A$2:$A$476,$A25)</x:f>
        <x:v>12</x:v>
      </x:c>
      <x:c r="D25" s="12" t="n">
        <x:f>COUNTIFS('Ausrüstung &amp; Historie'!$A$2:$A$429,$A25,'Ausrüstung &amp; Historie'!$H$2:$H$429,"Im Einsatz")</x:f>
        <x:v>8</x:v>
      </x:c>
      <x:c r="E25" s="12" t="n">
        <x:f>COUNTIFS('Ausrüstung &amp; Historie'!$A$2:$A$429,$A25,'Ausrüstung &amp; Historie'!$H$2:$H$429,"Noch nicht eingeführt")</x:f>
        <x:v>0</x:v>
      </x:c>
      <x:c r="F25" s="12" t="n">
        <x:f>COUNTIFS('Ausrüstung &amp; Historie'!$A$2:$A$429,$A25,'Ausrüstung &amp; Historie'!$H$2:$H$429,"Nicht mehr im Einsatz")</x:f>
        <x:v>0</x:v>
      </x:c>
      <x:c r="G25" s="12" t="n">
        <x:f>COUNTIFS('Ausrüstung &amp; Historie'!$A$2:$A$429,$A25,'Ausrüstung &amp; Historie'!$H$2:$H$429,"Nie eingeführt / fiktiv")</x:f>
        <x:v>0</x:v>
      </x:c>
      <x:c r="H25" s="12" t="n">
        <x:f>COUNTIFS('Ausrüstung &amp; Historie'!$A$2:$A$429,$A25,'Ausrüstung &amp; Historie'!$H$2:$H$429,"Alliierte Unterstützung")+COUNTIFS('Ausrüstung &amp; Historie'!$A$2:$A$429,$A25,'Ausrüstung &amp; Historie'!$H$2:$H$429,"Unklar")</x:f>
        <x:v>0</x:v>
      </x:c>
    </x:row>
    <x:row r="26">
      <x:c r="A26" s="12" t="str">
        <x:v>Sowjetunion</x:v>
      </x:c>
      <x:c r="B26" s="12" t="n">
        <x:f>COUNTIF(Formationen!$A$2:$A$125,$A26)</x:f>
        <x:v>9</x:v>
      </x:c>
      <x:c r="C26" s="12" t="n">
        <x:f>COUNTIF(Einheiten!$A$2:$A$476,$A26)</x:f>
        <x:v>39</x:v>
      </x:c>
      <x:c r="D26" s="12" t="n">
        <x:f>COUNTIFS('Ausrüstung &amp; Historie'!$A$2:$A$429,$A26,'Ausrüstung &amp; Historie'!$H$2:$H$429,"Im Einsatz")</x:f>
        <x:v>32</x:v>
      </x:c>
      <x:c r="E26" s="12" t="n">
        <x:f>COUNTIFS('Ausrüstung &amp; Historie'!$A$2:$A$429,$A26,'Ausrüstung &amp; Historie'!$H$2:$H$429,"Noch nicht eingeführt")</x:f>
        <x:v>2</x:v>
      </x:c>
      <x:c r="F26" s="12" t="n">
        <x:f>COUNTIFS('Ausrüstung &amp; Historie'!$A$2:$A$429,$A26,'Ausrüstung &amp; Historie'!$H$2:$H$429,"Nicht mehr im Einsatz")</x:f>
        <x:v>0</x:v>
      </x:c>
      <x:c r="G26" s="12" t="n">
        <x:f>COUNTIFS('Ausrüstung &amp; Historie'!$A$2:$A$429,$A26,'Ausrüstung &amp; Historie'!$H$2:$H$429,"Nie eingeführt / fiktiv")</x:f>
        <x:v>0</x:v>
      </x:c>
      <x:c r="H26" s="12" t="n">
        <x:f>COUNTIFS('Ausrüstung &amp; Historie'!$A$2:$A$429,$A26,'Ausrüstung &amp; Historie'!$H$2:$H$429,"Alliierte Unterstützung")+COUNTIFS('Ausrüstung &amp; Historie'!$A$2:$A$429,$A26,'Ausrüstung &amp; Historie'!$H$2:$H$429,"Unklar")</x:f>
        <x:v>0</x:v>
      </x:c>
    </x:row>
    <x:row r="27">
      <x:c r="A27" s="12" t="str">
        <x:v>DDR</x:v>
      </x:c>
      <x:c r="B27" s="12" t="n">
        <x:f>COUNTIF(Formationen!$A$2:$A$125,$A27)</x:f>
        <x:v>5</x:v>
      </x:c>
      <x:c r="C27" s="12" t="n">
        <x:f>COUNTIF(Einheiten!$A$2:$A$476,$A27)</x:f>
        <x:v>25</x:v>
      </x:c>
      <x:c r="D27" s="12" t="n">
        <x:f>COUNTIFS('Ausrüstung &amp; Historie'!$A$2:$A$429,$A27,'Ausrüstung &amp; Historie'!$H$2:$H$429,"Im Einsatz")</x:f>
        <x:v>19</x:v>
      </x:c>
      <x:c r="E27" s="12" t="n">
        <x:f>COUNTIFS('Ausrüstung &amp; Historie'!$A$2:$A$429,$A27,'Ausrüstung &amp; Historie'!$H$2:$H$429,"Noch nicht eingeführt")</x:f>
        <x:v>0</x:v>
      </x:c>
      <x:c r="F27" s="12" t="n">
        <x:f>COUNTIFS('Ausrüstung &amp; Historie'!$A$2:$A$429,$A27,'Ausrüstung &amp; Historie'!$H$2:$H$429,"Nicht mehr im Einsatz")</x:f>
        <x:v>0</x:v>
      </x:c>
      <x:c r="G27" s="12" t="n">
        <x:f>COUNTIFS('Ausrüstung &amp; Historie'!$A$2:$A$429,$A27,'Ausrüstung &amp; Historie'!$H$2:$H$429,"Nie eingeführt / fiktiv")</x:f>
        <x:v>1</x:v>
      </x:c>
      <x:c r="H27" s="12" t="n">
        <x:f>COUNTIFS('Ausrüstung &amp; Historie'!$A$2:$A$429,$A27,'Ausrüstung &amp; Historie'!$H$2:$H$429,"Alliierte Unterstützung")+COUNTIFS('Ausrüstung &amp; Historie'!$A$2:$A$429,$A27,'Ausrüstung &amp; Historie'!$H$2:$H$429,"Unklar")</x:f>
        <x:v>1</x:v>
      </x:c>
    </x:row>
    <x:row r="28">
      <x:c r="A28" s="12" t="str">
        <x:v>Polen</x:v>
      </x:c>
      <x:c r="B28" s="12" t="n">
        <x:f>COUNTIF(Formationen!$A$2:$A$125,$A28)</x:f>
        <x:v>5</x:v>
      </x:c>
      <x:c r="C28" s="12" t="n">
        <x:f>COUNTIF(Einheiten!$A$2:$A$476,$A28)</x:f>
        <x:v>23</x:v>
      </x:c>
      <x:c r="D28" s="12" t="n">
        <x:f>COUNTIFS('Ausrüstung &amp; Historie'!$A$2:$A$429,$A28,'Ausrüstung &amp; Historie'!$H$2:$H$429,"Im Einsatz")</x:f>
        <x:v>17</x:v>
      </x:c>
      <x:c r="E28" s="12" t="n">
        <x:f>COUNTIFS('Ausrüstung &amp; Historie'!$A$2:$A$429,$A28,'Ausrüstung &amp; Historie'!$H$2:$H$429,"Noch nicht eingeführt")</x:f>
        <x:v>1</x:v>
      </x:c>
      <x:c r="F28" s="12" t="n">
        <x:f>COUNTIFS('Ausrüstung &amp; Historie'!$A$2:$A$429,$A28,'Ausrüstung &amp; Historie'!$H$2:$H$429,"Nicht mehr im Einsatz")</x:f>
        <x:v>0</x:v>
      </x:c>
      <x:c r="G28" s="12" t="n">
        <x:f>COUNTIFS('Ausrüstung &amp; Historie'!$A$2:$A$429,$A28,'Ausrüstung &amp; Historie'!$H$2:$H$429,"Nie eingeführt / fiktiv")</x:f>
        <x:v>1</x:v>
      </x:c>
      <x:c r="H28" s="12" t="n">
        <x:f>COUNTIFS('Ausrüstung &amp; Historie'!$A$2:$A$429,$A28,'Ausrüstung &amp; Historie'!$H$2:$H$429,"Alliierte Unterstützung")+COUNTIFS('Ausrüstung &amp; Historie'!$A$2:$A$429,$A28,'Ausrüstung &amp; Historie'!$H$2:$H$429,"Unklar")</x:f>
        <x:v>1</x:v>
      </x:c>
    </x:row>
    <x:row r="29">
      <x:c r="A29" s="12" t="str">
        <x:v>Tschechoslowakei</x:v>
      </x:c>
      <x:c r="B29" s="12" t="n">
        <x:f>COUNTIF(Formationen!$A$2:$A$125,$A29)</x:f>
        <x:v>5</x:v>
      </x:c>
      <x:c r="C29" s="12" t="n">
        <x:f>COUNTIF(Einheiten!$A$2:$A$476,$A29)</x:f>
        <x:v>25</x:v>
      </x:c>
      <x:c r="D29" s="12" t="n">
        <x:f>COUNTIFS('Ausrüstung &amp; Historie'!$A$2:$A$429,$A29,'Ausrüstung &amp; Historie'!$H$2:$H$429,"Im Einsatz")</x:f>
        <x:v>21</x:v>
      </x:c>
      <x:c r="E29" s="12" t="n">
        <x:f>COUNTIFS('Ausrüstung &amp; Historie'!$A$2:$A$429,$A29,'Ausrüstung &amp; Historie'!$H$2:$H$429,"Noch nicht eingeführt")</x:f>
        <x:v>0</x:v>
      </x:c>
      <x:c r="F29" s="12" t="n">
        <x:f>COUNTIFS('Ausrüstung &amp; Historie'!$A$2:$A$429,$A29,'Ausrüstung &amp; Historie'!$H$2:$H$429,"Nicht mehr im Einsatz")</x:f>
        <x:v>0</x:v>
      </x:c>
      <x:c r="G29" s="12" t="n">
        <x:f>COUNTIFS('Ausrüstung &amp; Historie'!$A$2:$A$429,$A29,'Ausrüstung &amp; Historie'!$H$2:$H$429,"Nie eingeführt / fiktiv")</x:f>
        <x:v>1</x:v>
      </x:c>
      <x:c r="H29" s="12" t="n">
        <x:f>COUNTIFS('Ausrüstung &amp; Historie'!$A$2:$A$429,$A29,'Ausrüstung &amp; Historie'!$H$2:$H$429,"Alliierte Unterstützung")+COUNTIFS('Ausrüstung &amp; Historie'!$A$2:$A$429,$A29,'Ausrüstung &amp; Historie'!$H$2:$H$429,"Unklar")</x:f>
        <x:v>0</x:v>
      </x:c>
    </x:row>
    <x:row r="30">
      <x:c r="A30" s="12" t="str">
        <x:v>Kuba</x:v>
      </x:c>
      <x:c r="B30" s="12" t="n">
        <x:f>COUNTIF(Formationen!$A$2:$A$125,$A30)</x:f>
        <x:v>4</x:v>
      </x:c>
      <x:c r="C30" s="12" t="n">
        <x:f>COUNTIF(Einheiten!$A$2:$A$476,$A30)</x:f>
        <x:v>20</x:v>
      </x:c>
      <x:c r="D30" s="12" t="n">
        <x:f>COUNTIFS('Ausrüstung &amp; Historie'!$A$2:$A$429,$A30,'Ausrüstung &amp; Historie'!$H$2:$H$429,"Im Einsatz")</x:f>
        <x:v>17</x:v>
      </x:c>
      <x:c r="E30" s="12" t="n">
        <x:f>COUNTIFS('Ausrüstung &amp; Historie'!$A$2:$A$429,$A30,'Ausrüstung &amp; Historie'!$H$2:$H$429,"Noch nicht eingeführt")</x:f>
        <x:v>1</x:v>
      </x:c>
      <x:c r="F30" s="12" t="n">
        <x:f>COUNTIFS('Ausrüstung &amp; Historie'!$A$2:$A$429,$A30,'Ausrüstung &amp; Historie'!$H$2:$H$429,"Nicht mehr im Einsatz")</x:f>
        <x:v>0</x:v>
      </x:c>
      <x:c r="G30" s="12" t="n">
        <x:f>COUNTIFS('Ausrüstung &amp; Historie'!$A$2:$A$429,$A30,'Ausrüstung &amp; Historie'!$H$2:$H$429,"Nie eingeführt / fiktiv")</x:f>
        <x:v>0</x:v>
      </x:c>
      <x:c r="H30" s="12" t="n">
        <x:f>COUNTIFS('Ausrüstung &amp; Historie'!$A$2:$A$429,$A30,'Ausrüstung &amp; Historie'!$H$2:$H$429,"Alliierte Unterstützung")+COUNTIFS('Ausrüstung &amp; Historie'!$A$2:$A$429,$A30,'Ausrüstung &amp; Historie'!$H$2:$H$429,"Unklar")</x:f>
        <x:v>1</x:v>
      </x:c>
    </x:row>
    <x:row r="31">
      <x:c r="A31" s="12" t="str">
        <x:v>Israel</x:v>
      </x:c>
      <x:c r="B31" s="12" t="n">
        <x:f>COUNTIF(Formationen!$A$2:$A$125,$A31)</x:f>
        <x:v>8</x:v>
      </x:c>
      <x:c r="C31" s="12" t="n">
        <x:f>COUNTIF(Einheiten!$A$2:$A$476,$A31)</x:f>
        <x:v>32</x:v>
      </x:c>
      <x:c r="D31" s="12" t="n">
        <x:f>COUNTIFS('Ausrüstung &amp; Historie'!$A$2:$A$429,$A31,'Ausrüstung &amp; Historie'!$H$2:$H$429,"Im Einsatz")</x:f>
        <x:v>22</x:v>
      </x:c>
      <x:c r="E31" s="12" t="n">
        <x:f>COUNTIFS('Ausrüstung &amp; Historie'!$A$2:$A$429,$A31,'Ausrüstung &amp; Historie'!$H$2:$H$429,"Noch nicht eingeführt")</x:f>
        <x:v>3</x:v>
      </x:c>
      <x:c r="F31" s="12" t="n">
        <x:f>COUNTIFS('Ausrüstung &amp; Historie'!$A$2:$A$429,$A31,'Ausrüstung &amp; Historie'!$H$2:$H$429,"Nicht mehr im Einsatz")</x:f>
        <x:v>0</x:v>
      </x:c>
      <x:c r="G31" s="12" t="n">
        <x:f>COUNTIFS('Ausrüstung &amp; Historie'!$A$2:$A$429,$A31,'Ausrüstung &amp; Historie'!$H$2:$H$429,"Nie eingeführt / fiktiv")</x:f>
        <x:v>0</x:v>
      </x:c>
      <x:c r="H31" s="12" t="n">
        <x:f>COUNTIFS('Ausrüstung &amp; Historie'!$A$2:$A$429,$A31,'Ausrüstung &amp; Historie'!$H$2:$H$429,"Alliierte Unterstützung")+COUNTIFS('Ausrüstung &amp; Historie'!$A$2:$A$429,$A31,'Ausrüstung &amp; Historie'!$H$2:$H$429,"Unklar")</x:f>
        <x:v>0</x:v>
      </x:c>
    </x:row>
    <x:row r="32">
      <x:c r="A32" s="12" t="str">
        <x:v>Irak</x:v>
      </x:c>
      <x:c r="B32" s="12" t="n">
        <x:f>COUNTIF(Formationen!$A$2:$A$125,$A32)</x:f>
        <x:v>5</x:v>
      </x:c>
      <x:c r="C32" s="12" t="n">
        <x:f>COUNTIF(Einheiten!$A$2:$A$476,$A32)</x:f>
        <x:v>26</x:v>
      </x:c>
      <x:c r="D32" s="12" t="n">
        <x:f>COUNTIFS('Ausrüstung &amp; Historie'!$A$2:$A$429,$A32,'Ausrüstung &amp; Historie'!$H$2:$H$429,"Im Einsatz")</x:f>
        <x:v>22</x:v>
      </x:c>
      <x:c r="E32" s="12" t="n">
        <x:f>COUNTIFS('Ausrüstung &amp; Historie'!$A$2:$A$429,$A32,'Ausrüstung &amp; Historie'!$H$2:$H$429,"Noch nicht eingeführt")</x:f>
        <x:v>0</x:v>
      </x:c>
      <x:c r="F32" s="12" t="n">
        <x:f>COUNTIFS('Ausrüstung &amp; Historie'!$A$2:$A$429,$A32,'Ausrüstung &amp; Historie'!$H$2:$H$429,"Nicht mehr im Einsatz")</x:f>
        <x:v>0</x:v>
      </x:c>
      <x:c r="G32" s="12" t="n">
        <x:f>COUNTIFS('Ausrüstung &amp; Historie'!$A$2:$A$429,$A32,'Ausrüstung &amp; Historie'!$H$2:$H$429,"Nie eingeführt / fiktiv")</x:f>
        <x:v>0</x:v>
      </x:c>
      <x:c r="H32" s="12" t="n">
        <x:f>COUNTIFS('Ausrüstung &amp; Historie'!$A$2:$A$429,$A32,'Ausrüstung &amp; Historie'!$H$2:$H$429,"Alliierte Unterstützung")+COUNTIFS('Ausrüstung &amp; Historie'!$A$2:$A$429,$A32,'Ausrüstung &amp; Historie'!$H$2:$H$429,"Unklar")</x:f>
        <x:v>2</x:v>
      </x:c>
    </x:row>
    <x:row r="33">
      <x:c r="A33" s="12" t="str">
        <x:v>Iran</x:v>
      </x:c>
      <x:c r="B33" s="12" t="n">
        <x:f>COUNTIF(Formationen!$A$2:$A$125,$A33)</x:f>
        <x:v>5</x:v>
      </x:c>
      <x:c r="C33" s="12" t="n">
        <x:f>COUNTIF(Einheiten!$A$2:$A$476,$A33)</x:f>
        <x:v>21</x:v>
      </x:c>
      <x:c r="D33" s="12" t="n">
        <x:f>COUNTIFS('Ausrüstung &amp; Historie'!$A$2:$A$429,$A33,'Ausrüstung &amp; Historie'!$H$2:$H$429,"Im Einsatz")</x:f>
        <x:v>18</x:v>
      </x:c>
      <x:c r="E33" s="12" t="n">
        <x:f>COUNTIFS('Ausrüstung &amp; Historie'!$A$2:$A$429,$A33,'Ausrüstung &amp; Historie'!$H$2:$H$429,"Noch nicht eingeführt")</x:f>
        <x:v>0</x:v>
      </x:c>
      <x:c r="F33" s="12" t="n">
        <x:f>COUNTIFS('Ausrüstung &amp; Historie'!$A$2:$A$429,$A33,'Ausrüstung &amp; Historie'!$H$2:$H$429,"Nicht mehr im Einsatz")</x:f>
        <x:v>0</x:v>
      </x:c>
      <x:c r="G33" s="12" t="n">
        <x:f>COUNTIFS('Ausrüstung &amp; Historie'!$A$2:$A$429,$A33,'Ausrüstung &amp; Historie'!$H$2:$H$429,"Nie eingeführt / fiktiv")</x:f>
        <x:v>0</x:v>
      </x:c>
      <x:c r="H33" s="12" t="n">
        <x:f>COUNTIFS('Ausrüstung &amp; Historie'!$A$2:$A$429,$A33,'Ausrüstung &amp; Historie'!$H$2:$H$429,"Alliierte Unterstützung")+COUNTIFS('Ausrüstung &amp; Historie'!$A$2:$A$429,$A33,'Ausrüstung &amp; Historie'!$H$2:$H$429,"Unklar")</x:f>
        <x:v>1</x:v>
      </x:c>
    </x:row>
    <x:row r="34">
      <x:c r="A34" s="12" t="str">
        <x:v>Syrien</x:v>
      </x:c>
      <x:c r="B34" s="12" t="n">
        <x:f>COUNTIF(Formationen!$A$2:$A$125,$A34)</x:f>
        <x:v>5</x:v>
      </x:c>
      <x:c r="C34" s="12" t="n">
        <x:f>COUNTIF(Einheiten!$A$2:$A$476,$A34)</x:f>
        <x:v>21</x:v>
      </x:c>
      <x:c r="D34" s="12" t="n">
        <x:f>COUNTIFS('Ausrüstung &amp; Historie'!$A$2:$A$429,$A34,'Ausrüstung &amp; Historie'!$H$2:$H$429,"Im Einsatz")</x:f>
        <x:v>18</x:v>
      </x:c>
      <x:c r="E34" s="12" t="n">
        <x:f>COUNTIFS('Ausrüstung &amp; Historie'!$A$2:$A$429,$A34,'Ausrüstung &amp; Historie'!$H$2:$H$429,"Noch nicht eingeführt")</x:f>
        <x:v>0</x:v>
      </x:c>
      <x:c r="F34" s="12" t="n">
        <x:f>COUNTIFS('Ausrüstung &amp; Historie'!$A$2:$A$429,$A34,'Ausrüstung &amp; Historie'!$H$2:$H$429,"Nicht mehr im Einsatz")</x:f>
        <x:v>0</x:v>
      </x:c>
      <x:c r="G34" s="12" t="n">
        <x:f>COUNTIFS('Ausrüstung &amp; Historie'!$A$2:$A$429,$A34,'Ausrüstung &amp; Historie'!$H$2:$H$429,"Nie eingeführt / fiktiv")</x:f>
        <x:v>0</x:v>
      </x:c>
      <x:c r="H34" s="12" t="n">
        <x:f>COUNTIFS('Ausrüstung &amp; Historie'!$A$2:$A$429,$A34,'Ausrüstung &amp; Historie'!$H$2:$H$429,"Alliierte Unterstützung")+COUNTIFS('Ausrüstung &amp; Historie'!$A$2:$A$429,$A34,'Ausrüstung &amp; Historie'!$H$2:$H$429,"Unklar")</x:f>
        <x:v>0</x:v>
      </x:c>
    </x:row>
  </x:sheetData>
  <x:mergeCells>
    <x:mergeCell ref="A1:H1"/>
    <x:mergeCell ref="D3:H3"/>
  </x:mergeCells>
  <x:dataValidations count="1">
    <x:dataValidation type="list" sqref="B3">
      <x:formula1>'Legende'!$E$2:$E$87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ec78e5b6e04fb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2" hidden="0" customWidth="1"/>
    <x:col min="3" max="3" width="34" hidden="0" customWidth="1"/>
    <x:col min="4" max="4" width="25" hidden="0" customWidth="1"/>
    <x:col min="5" max="5" width="20" hidden="0" customWidth="1"/>
    <x:col min="6" max="6" width="18" hidden="0" customWidth="1"/>
  </x:cols>
  <x:sheetData>
    <x:row r="1">
      <x:c r="A1" s="24" t="str">
        <x:v>Fraktion</x:v>
      </x:c>
      <x:c r="B1" s="24" t="str">
        <x:v>Block / politischer Kontext 1985</x:v>
      </x:c>
      <x:c r="C1" s="24" t="str">
        <x:v>Team-Yankee-Buch/Familie</x:v>
      </x:c>
      <x:c r="D1" s="24" t="str">
        <x:v>Historischer Nutzerstaat</x:v>
      </x:c>
      <x:c r="E1" s="24" t="str">
        <x:v>Typ</x:v>
      </x:c>
      <x:c r="F1" s="24" t="str">
        <x:v>Spielquellen-ID</x:v>
      </x:c>
    </x:row>
    <x:row r="2">
      <x:c r="A2" s="12" t="str">
        <x:v>USA</x:v>
      </x:c>
      <x:c r="B2" s="12" t="str">
        <x:v>NATO</x:v>
      </x:c>
      <x:c r="C2" s="12" t="str">
        <x:v>World War III: American / Stripes</x:v>
      </x:c>
      <x:c r="D2" s="12" t="str">
        <x:v>USA</x:v>
      </x:c>
      <x:c r="E2" s="12" t="str">
        <x:v>Hauptfraktion</x:v>
      </x:c>
      <x:c r="F2" s="12" t="str">
        <x:v>G01;G02</x:v>
      </x:c>
    </x:row>
    <x:row r="3">
      <x:c r="A3" s="12" t="str">
        <x:v>Großbritannien</x:v>
      </x:c>
      <x:c r="B3" s="12" t="str">
        <x:v>NATO</x:v>
      </x:c>
      <x:c r="C3" s="12" t="str">
        <x:v>World War III: British</x:v>
      </x:c>
      <x:c r="D3" s="12" t="str">
        <x:v>Vereinigtes Königreich</x:v>
      </x:c>
      <x:c r="E3" s="12" t="str">
        <x:v>Hauptfraktion</x:v>
      </x:c>
      <x:c r="F3" s="12" t="str">
        <x:v>G01;G02</x:v>
      </x:c>
    </x:row>
    <x:row r="4">
      <x:c r="A4" s="12" t="str">
        <x:v>Westdeutschland</x:v>
      </x:c>
      <x:c r="B4" s="12" t="str">
        <x:v>NATO</x:v>
      </x:c>
      <x:c r="C4" s="12" t="str">
        <x:v>World War III: West German</x:v>
      </x:c>
      <x:c r="D4" s="12" t="str">
        <x:v>Bundesrepublik Deutschland</x:v>
      </x:c>
      <x:c r="E4" s="12" t="str">
        <x:v>Hauptfraktion</x:v>
      </x:c>
      <x:c r="F4" s="12" t="str">
        <x:v>G01;G02</x:v>
      </x:c>
    </x:row>
    <x:row r="5">
      <x:c r="A5" s="12" t="str">
        <x:v>Kanada</x:v>
      </x:c>
      <x:c r="B5" s="12" t="str">
        <x:v>NATO</x:v>
      </x:c>
      <x:c r="C5" s="12" t="str">
        <x:v>World War III: NATO Forces / Free Nations</x:v>
      </x:c>
      <x:c r="D5" s="12" t="str">
        <x:v>Kanada</x:v>
      </x:c>
      <x:c r="E5" s="12" t="str">
        <x:v>Hauptfraktion</x:v>
      </x:c>
      <x:c r="F5" s="12" t="str">
        <x:v>G01;G02</x:v>
      </x:c>
    </x:row>
    <x:row r="6">
      <x:c r="A6" s="12" t="str">
        <x:v>Frankreich</x:v>
      </x:c>
      <x:c r="B6" s="12" t="str">
        <x:v>NATO-politisch 1985; eigenständige Militärstruktur</x:v>
      </x:c>
      <x:c r="C6" s="12" t="str">
        <x:v>World War III: NATO Forces</x:v>
      </x:c>
      <x:c r="D6" s="12" t="str">
        <x:v>Frankreich</x:v>
      </x:c>
      <x:c r="E6" s="12" t="str">
        <x:v>Hauptfraktion</x:v>
      </x:c>
      <x:c r="F6" s="12" t="str">
        <x:v>G01;G02</x:v>
      </x:c>
    </x:row>
    <x:row r="7">
      <x:c r="A7" s="12" t="str">
        <x:v>Niederlande</x:v>
      </x:c>
      <x:c r="B7" s="12" t="str">
        <x:v>NATO</x:v>
      </x:c>
      <x:c r="C7" s="12" t="str">
        <x:v>World War III: NATO Forces</x:v>
      </x:c>
      <x:c r="D7" s="12" t="str">
        <x:v>Niederlande</x:v>
      </x:c>
      <x:c r="E7" s="12" t="str">
        <x:v>Hauptfraktion</x:v>
      </x:c>
      <x:c r="F7" s="12" t="str">
        <x:v>G01;G02</x:v>
      </x:c>
    </x:row>
    <x:row r="8">
      <x:c r="A8" s="12" t="str">
        <x:v>ANZAC</x:v>
      </x:c>
      <x:c r="B8" s="12" t="str">
        <x:v>westlich / Commonwealth</x:v>
      </x:c>
      <x:c r="C8" s="12" t="str">
        <x:v>World War III: NATO Forces</x:v>
      </x:c>
      <x:c r="D8" s="12" t="str">
        <x:v>Australien &amp; Neuseeland</x:v>
      </x:c>
      <x:c r="E8" s="12" t="str">
        <x:v>Gemeinsame Spielfraktion</x:v>
      </x:c>
      <x:c r="F8" s="12" t="str">
        <x:v>G01;G02</x:v>
      </x:c>
    </x:row>
    <x:row r="9">
      <x:c r="A9" s="12" t="str">
        <x:v>Belgien</x:v>
      </x:c>
      <x:c r="B9" s="12" t="str">
        <x:v>NATO</x:v>
      </x:c>
      <x:c r="C9" s="12" t="str">
        <x:v>World War III: NATO Forces</x:v>
      </x:c>
      <x:c r="D9" s="12" t="str">
        <x:v>Belgien</x:v>
      </x:c>
      <x:c r="E9" s="12" t="str">
        <x:v>Hauptfraktion</x:v>
      </x:c>
      <x:c r="F9" s="12" t="str">
        <x:v>G01;G02</x:v>
      </x:c>
    </x:row>
    <x:row r="10">
      <x:c r="A10" s="12" t="str">
        <x:v>Finnland</x:v>
      </x:c>
      <x:c r="B10" s="12" t="str">
        <x:v>neutral 1985</x:v>
      </x:c>
      <x:c r="C10" s="12" t="str">
        <x:v>World War III: Nordic Forces</x:v>
      </x:c>
      <x:c r="D10" s="12" t="str">
        <x:v>Finnland</x:v>
      </x:c>
      <x:c r="E10" s="12" t="str">
        <x:v>Hauptfraktion</x:v>
      </x:c>
      <x:c r="F10" s="12" t="str">
        <x:v>N01</x:v>
      </x:c>
    </x:row>
    <x:row r="11">
      <x:c r="A11" s="12" t="str">
        <x:v>Schweden</x:v>
      </x:c>
      <x:c r="B11" s="12" t="str">
        <x:v>neutral 1985</x:v>
      </x:c>
      <x:c r="C11" s="12" t="str">
        <x:v>World War III: Nordic Forces</x:v>
      </x:c>
      <x:c r="D11" s="12" t="str">
        <x:v>Schweden</x:v>
      </x:c>
      <x:c r="E11" s="12" t="str">
        <x:v>Hauptfraktion</x:v>
      </x:c>
      <x:c r="F11" s="12" t="str">
        <x:v>N01</x:v>
      </x:c>
    </x:row>
    <x:row r="12">
      <x:c r="A12" s="12" t="str">
        <x:v>Norwegen</x:v>
      </x:c>
      <x:c r="B12" s="12" t="str">
        <x:v>NATO</x:v>
      </x:c>
      <x:c r="C12" s="12" t="str">
        <x:v>World War III: Nordic Forces</x:v>
      </x:c>
      <x:c r="D12" s="12" t="str">
        <x:v>Norwegen</x:v>
      </x:c>
      <x:c r="E12" s="12" t="str">
        <x:v>Hauptfraktion</x:v>
      </x:c>
      <x:c r="F12" s="12" t="str">
        <x:v>N01</x:v>
      </x:c>
    </x:row>
    <x:row r="13">
      <x:c r="A13" s="12" t="str">
        <x:v>Dänemark</x:v>
      </x:c>
      <x:c r="B13" s="12" t="str">
        <x:v>NATO</x:v>
      </x:c>
      <x:c r="C13" s="12" t="str">
        <x:v>World War III: Nordic Forces</x:v>
      </x:c>
      <x:c r="D13" s="12" t="str">
        <x:v>Dänemark</x:v>
      </x:c>
      <x:c r="E13" s="12" t="str">
        <x:v>Hauptfraktion</x:v>
      </x:c>
      <x:c r="F13" s="12" t="str">
        <x:v>N01</x:v>
      </x:c>
    </x:row>
    <x:row r="14">
      <x:c r="A14" s="12" t="str">
        <x:v>Sowjetunion</x:v>
      </x:c>
      <x:c r="B14" s="12" t="str">
        <x:v>Warschauer Pakt / UdSSR</x:v>
      </x:c>
      <x:c r="C14" s="12" t="str">
        <x:v>World War III: Soviet / Red Dawn</x:v>
      </x:c>
      <x:c r="D14" s="12" t="str">
        <x:v>UdSSR</x:v>
      </x:c>
      <x:c r="E14" s="12" t="str">
        <x:v>Hauptfraktion</x:v>
      </x:c>
      <x:c r="F14" s="12" t="str">
        <x:v>G02;RD01</x:v>
      </x:c>
    </x:row>
    <x:row r="15">
      <x:c r="A15" s="12" t="str">
        <x:v>DDR</x:v>
      </x:c>
      <x:c r="B15" s="12" t="str">
        <x:v>Warschauer Pakt</x:v>
      </x:c>
      <x:c r="C15" s="12" t="str">
        <x:v>World War III: East German / Warsaw Pact</x:v>
      </x:c>
      <x:c r="D15" s="12" t="str">
        <x:v>DDR</x:v>
      </x:c>
      <x:c r="E15" s="12" t="str">
        <x:v>Hauptfraktion</x:v>
      </x:c>
      <x:c r="F15" s="12" t="str">
        <x:v>G01;G02</x:v>
      </x:c>
    </x:row>
    <x:row r="16">
      <x:c r="A16" s="12" t="str">
        <x:v>Polen</x:v>
      </x:c>
      <x:c r="B16" s="12" t="str">
        <x:v>Warschauer Pakt</x:v>
      </x:c>
      <x:c r="C16" s="12" t="str">
        <x:v>World War III: Polish / Warsaw Pact</x:v>
      </x:c>
      <x:c r="D16" s="12" t="str">
        <x:v>Polen</x:v>
      </x:c>
      <x:c r="E16" s="12" t="str">
        <x:v>Hauptfraktion</x:v>
      </x:c>
      <x:c r="F16" s="12" t="str">
        <x:v>G01;G02</x:v>
      </x:c>
    </x:row>
    <x:row r="17">
      <x:c r="A17" s="12" t="str">
        <x:v>Tschechoslowakei</x:v>
      </x:c>
      <x:c r="B17" s="12" t="str">
        <x:v>Warschauer Pakt</x:v>
      </x:c>
      <x:c r="C17" s="12" t="str">
        <x:v>World War III: Czechoslovak / Warsaw Pact</x:v>
      </x:c>
      <x:c r="D17" s="12" t="str">
        <x:v>ČSSR</x:v>
      </x:c>
      <x:c r="E17" s="12" t="str">
        <x:v>Hauptfraktion</x:v>
      </x:c>
      <x:c r="F17" s="12" t="str">
        <x:v>G01;G02</x:v>
      </x:c>
    </x:row>
    <x:row r="18">
      <x:c r="A18" s="12" t="str">
        <x:v>Kuba</x:v>
      </x:c>
      <x:c r="B18" s="12" t="str">
        <x:v>sowjetisch verbündet</x:v>
      </x:c>
      <x:c r="C18" s="12" t="str">
        <x:v>World War III: Red Dawn</x:v>
      </x:c>
      <x:c r="D18" s="12" t="str">
        <x:v>Kuba</x:v>
      </x:c>
      <x:c r="E18" s="12" t="str">
        <x:v>Hauptfraktion</x:v>
      </x:c>
      <x:c r="F18" s="12" t="str">
        <x:v>C01;RD01</x:v>
      </x:c>
    </x:row>
    <x:row r="19">
      <x:c r="A19" s="12" t="str">
        <x:v>Israel</x:v>
      </x:c>
      <x:c r="B19" s="12" t="str">
        <x:v>westlich orientiert</x:v>
      </x:c>
      <x:c r="C19" s="12" t="str">
        <x:v>World War III: Israel / Oil War</x:v>
      </x:c>
      <x:c r="D19" s="12" t="str">
        <x:v>Israel</x:v>
      </x:c>
      <x:c r="E19" s="12" t="str">
        <x:v>Hauptfraktion</x:v>
      </x:c>
      <x:c r="F19" s="12" t="str">
        <x:v>IS01;IS02</x:v>
      </x:c>
    </x:row>
    <x:row r="20">
      <x:c r="A20" s="12" t="str">
        <x:v>Irak</x:v>
      </x:c>
      <x:c r="B20" s="12" t="str">
        <x:v>regional / wechselnde Ausrichtung</x:v>
      </x:c>
      <x:c r="C20" s="12" t="str">
        <x:v>World War III: Oil War</x:v>
      </x:c>
      <x:c r="D20" s="12" t="str">
        <x:v>Irak</x:v>
      </x:c>
      <x:c r="E20" s="12" t="str">
        <x:v>Hauptfraktion</x:v>
      </x:c>
      <x:c r="F20" s="12" t="str">
        <x:v>G02;OW01</x:v>
      </x:c>
    </x:row>
    <x:row r="21">
      <x:c r="A21" s="12" t="str">
        <x:v>Iran</x:v>
      </x:c>
      <x:c r="B21" s="12" t="str">
        <x:v>regional / nach 1979 eigenständig</x:v>
      </x:c>
      <x:c r="C21" s="12" t="str">
        <x:v>World War III: Oil War</x:v>
      </x:c>
      <x:c r="D21" s="12" t="str">
        <x:v>Iran</x:v>
      </x:c>
      <x:c r="E21" s="12" t="str">
        <x:v>Hauptfraktion</x:v>
      </x:c>
      <x:c r="F21" s="12" t="str">
        <x:v>I01</x:v>
      </x:c>
    </x:row>
    <x:row r="22">
      <x:c r="A22" s="12" t="str">
        <x:v>Syrien</x:v>
      </x:c>
      <x:c r="B22" s="12" t="str">
        <x:v>sowjetisch unterstützt</x:v>
      </x:c>
      <x:c r="C22" s="12" t="str">
        <x:v>World War III: Oil War</x:v>
      </x:c>
      <x:c r="D22" s="12" t="str">
        <x:v>Syrien</x:v>
      </x:c>
      <x:c r="E22" s="12" t="str">
        <x:v>Hauptfraktion</x:v>
      </x:c>
      <x:c r="F22" s="12" t="str">
        <x:v>G02</x:v>
      </x:c>
    </x:row>
  </x:sheetData>
  <x:pageMargins left="0.7" right="0.7" top="0.75" bottom="0.75" header="0.3" footer="0.3"/>
  <x:tableParts count="1">
    <x:tablePart xmlns:r="http://schemas.openxmlformats.org/officeDocument/2006/relationships" r:id="R2b56179d281742f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0" hidden="0" customWidth="1"/>
    <x:col min="3" max="3" width="22" hidden="0" customWidth="1"/>
    <x:col min="4" max="4" width="32" hidden="0" customWidth="1"/>
    <x:col min="5" max="5" width="18" hidden="0" customWidth="1"/>
    <x:col min="6" max="6" width="24" hidden="0" customWidth="1"/>
  </x:cols>
  <x:sheetData>
    <x:row r="1">
      <x:c r="A1" s="24" t="str">
        <x:v>Fraktion</x:v>
      </x:c>
      <x:c r="B1" s="24" t="str">
        <x:v>Formation</x:v>
      </x:c>
      <x:c r="C1" s="24" t="str">
        <x:v>Kategorie</x:v>
      </x:c>
      <x:c r="D1" s="24" t="str">
        <x:v>Kernausrüstung</x:v>
      </x:c>
      <x:c r="E1" s="24" t="str">
        <x:v>Spielquellen-ID</x:v>
      </x:c>
      <x:c r="F1" s="24" t="str">
        <x:v>Prüfstatus</x:v>
      </x:c>
    </x:row>
    <x:row r="2">
      <x:c r="A2" s="12" t="str">
        <x:v>USA</x:v>
      </x:c>
      <x:c r="B2" s="12" t="str">
        <x:v>M1/IPM1 Abrams Armored Combat Team</x:v>
      </x:c>
      <x:c r="C2" s="12" t="str">
        <x:v>Panzer</x:v>
      </x:c>
      <x:c r="D2" s="12" t="str">
        <x:v>M1/IPM1/M1A1 Abrams</x:v>
      </x:c>
      <x:c r="E2" s="12" t="str">
        <x:v>G02</x:v>
      </x:c>
      <x:c r="F2" s="30" t="str">
        <x:v>Vollabgleich 2026</x:v>
      </x:c>
    </x:row>
    <x:row r="3">
      <x:c r="A3" s="12" t="str">
        <x:v>USA</x:v>
      </x:c>
      <x:c r="B3" s="12" t="str">
        <x:v>M1A1 Abrams Combat Team</x:v>
      </x:c>
      <x:c r="C3" s="12" t="str">
        <x:v>Panzer</x:v>
      </x:c>
      <x:c r="D3" s="12" t="str">
        <x:v>M1/IPM1/M1A1 Abrams</x:v>
      </x:c>
      <x:c r="E3" s="12" t="str">
        <x:v>G02</x:v>
      </x:c>
      <x:c r="F3" s="30" t="str">
        <x:v>Vollabgleich 2026</x:v>
      </x:c>
    </x:row>
    <x:row r="4">
      <x:c r="A4" s="12" t="str">
        <x:v>USA</x:v>
      </x:c>
      <x:c r="B4" s="12" t="str">
        <x:v>M60 Patton Armored Combat Team</x:v>
      </x:c>
      <x:c r="C4" s="12" t="str">
        <x:v>Panzer</x:v>
      </x:c>
      <x:c r="D4" s="12" t="str">
        <x:v>M60 Patton</x:v>
      </x:c>
      <x:c r="E4" s="12" t="str">
        <x:v>G02</x:v>
      </x:c>
      <x:c r="F4" s="30" t="str">
        <x:v>Vollabgleich 2026</x:v>
      </x:c>
    </x:row>
    <x:row r="5">
      <x:c r="A5" s="12" t="str">
        <x:v>USA</x:v>
      </x:c>
      <x:c r="B5" s="12" t="str">
        <x:v>M2 Bradley Mech Combat Team</x:v>
      </x:c>
      <x:c r="C5" s="12" t="str">
        <x:v>Mechanisiert</x:v>
      </x:c>
      <x:c r="D5" s="12" t="str">
        <x:v>M2/M3 Bradley</x:v>
      </x:c>
      <x:c r="E5" s="12" t="str">
        <x:v>G02</x:v>
      </x:c>
      <x:c r="F5" s="30" t="str">
        <x:v>Vollabgleich 2026</x:v>
      </x:c>
    </x:row>
    <x:row r="6">
      <x:c r="A6" s="12" t="str">
        <x:v>USA</x:v>
      </x:c>
      <x:c r="B6" s="12" t="str">
        <x:v>M113 Mech Combat Team</x:v>
      </x:c>
      <x:c r="C6" s="12" t="str">
        <x:v>Mechanisiert</x:v>
      </x:c>
      <x:c r="D6" s="12" t="str">
        <x:v>M113-Familie</x:v>
      </x:c>
      <x:c r="E6" s="12" t="str">
        <x:v>G02</x:v>
      </x:c>
      <x:c r="F6" s="30" t="str">
        <x:v>Vollabgleich 2026</x:v>
      </x:c>
    </x:row>
    <x:row r="7">
      <x:c r="A7" s="12" t="str">
        <x:v>USA</x:v>
      </x:c>
      <x:c r="B7" s="12" t="str">
        <x:v>M3 Bradley Armored Cavalry Troop</x:v>
      </x:c>
      <x:c r="C7" s="12" t="str">
        <x:v>Aufklärung</x:v>
      </x:c>
      <x:c r="D7" s="12" t="str">
        <x:v>M2/M3 Bradley</x:v>
      </x:c>
      <x:c r="E7" s="12" t="str">
        <x:v>G02</x:v>
      </x:c>
      <x:c r="F7" s="30" t="str">
        <x:v>Vollabgleich 2026</x:v>
      </x:c>
    </x:row>
    <x:row r="8">
      <x:c r="A8" s="12" t="str">
        <x:v>USA</x:v>
      </x:c>
      <x:c r="B8" s="12" t="str">
        <x:v>M113 Armored Cavalry Troop</x:v>
      </x:c>
      <x:c r="C8" s="12" t="str">
        <x:v>Aufklärung</x:v>
      </x:c>
      <x:c r="D8" s="12" t="str">
        <x:v>M113-Familie</x:v>
      </x:c>
      <x:c r="E8" s="12" t="str">
        <x:v>G02</x:v>
      </x:c>
      <x:c r="F8" s="30" t="str">
        <x:v>Vollabgleich 2026</x:v>
      </x:c>
    </x:row>
    <x:row r="9">
      <x:c r="A9" s="12" t="str">
        <x:v>USA</x:v>
      </x:c>
      <x:c r="B9" s="12" t="str">
        <x:v>HMMWV Cavalry Troop</x:v>
      </x:c>
      <x:c r="C9" s="12" t="str">
        <x:v>Aufklärung</x:v>
      </x:c>
      <x:c r="D9" s="12" t="str">
        <x:v>HMMWV</x:v>
      </x:c>
      <x:c r="E9" s="12" t="str">
        <x:v>G02</x:v>
      </x:c>
      <x:c r="F9" s="30" t="str">
        <x:v>Vollabgleich 2026</x:v>
      </x:c>
    </x:row>
    <x:row r="10">
      <x:c r="A10" s="12" t="str">
        <x:v>USA</x:v>
      </x:c>
      <x:c r="B10" s="12" t="str">
        <x:v>Light Attack Company</x:v>
      </x:c>
      <x:c r="C10" s="12" t="str">
        <x:v>Leicht mechanisiert</x:v>
      </x:c>
      <x:c r="D10" s="12" t="str">
        <x:v>siehe Ausrüstung</x:v>
      </x:c>
      <x:c r="E10" s="12" t="str">
        <x:v>G02</x:v>
      </x:c>
      <x:c r="F10" s="30" t="str">
        <x:v>Vollabgleich 2026</x:v>
      </x:c>
    </x:row>
    <x:row r="11">
      <x:c r="A11" s="12" t="str">
        <x:v>USA</x:v>
      </x:c>
      <x:c r="B11" s="12" t="str">
        <x:v>UH-1 Huey Infantry Combat Team</x:v>
      </x:c>
      <x:c r="C11" s="12" t="str">
        <x:v>Luftbeweglich</x:v>
      </x:c>
      <x:c r="D11" s="12" t="str">
        <x:v>siehe Ausrüstung</x:v>
      </x:c>
      <x:c r="E11" s="12" t="str">
        <x:v>G02</x:v>
      </x:c>
      <x:c r="F11" s="30" t="str">
        <x:v>Vollabgleich 2026</x:v>
      </x:c>
    </x:row>
    <x:row r="12">
      <x:c r="A12" s="12" t="str">
        <x:v>USA</x:v>
      </x:c>
      <x:c r="B12" s="12" t="str">
        <x:v>Marine M60 Patton Tank Company</x:v>
      </x:c>
      <x:c r="C12" s="12" t="str">
        <x:v>USMC Panzer</x:v>
      </x:c>
      <x:c r="D12" s="12" t="str">
        <x:v>M60 Patton</x:v>
      </x:c>
      <x:c r="E12" s="12" t="str">
        <x:v>G02</x:v>
      </x:c>
      <x:c r="F12" s="30" t="str">
        <x:v>Vollabgleich 2026</x:v>
      </x:c>
    </x:row>
    <x:row r="13">
      <x:c r="A13" s="12" t="str">
        <x:v>USA</x:v>
      </x:c>
      <x:c r="B13" s="12" t="str">
        <x:v>Marine Rifle Company</x:v>
      </x:c>
      <x:c r="C13" s="12" t="str">
        <x:v>USMC Infanterie</x:v>
      </x:c>
      <x:c r="D13" s="12" t="str">
        <x:v>siehe Ausrüstung</x:v>
      </x:c>
      <x:c r="E13" s="12" t="str">
        <x:v>G02</x:v>
      </x:c>
      <x:c r="F13" s="30" t="str">
        <x:v>Vollabgleich 2026</x:v>
      </x:c>
    </x:row>
    <x:row r="14">
      <x:c r="A14" s="12" t="str">
        <x:v>USA</x:v>
      </x:c>
      <x:c r="B14" s="12" t="str">
        <x:v>Marine LAV Company</x:v>
      </x:c>
      <x:c r="C14" s="12" t="str">
        <x:v>USMC Aufklärung</x:v>
      </x:c>
      <x:c r="D14" s="12" t="str">
        <x:v>LAV-Familie</x:v>
      </x:c>
      <x:c r="E14" s="12" t="str">
        <x:v>G02</x:v>
      </x:c>
      <x:c r="F14" s="30" t="str">
        <x:v>Vollabgleich 2026</x:v>
      </x:c>
    </x:row>
    <x:row r="15">
      <x:c r="A15" s="12" t="str">
        <x:v>USA</x:v>
      </x:c>
      <x:c r="B15" s="12" t="str">
        <x:v>Combined Arms Company (Heavy/Light)</x:v>
      </x:c>
      <x:c r="C15" s="12" t="str">
        <x:v>Combined Arms</x:v>
      </x:c>
      <x:c r="D15" s="12" t="str">
        <x:v>siehe Ausrüstung</x:v>
      </x:c>
      <x:c r="E15" s="12" t="str">
        <x:v>G02</x:v>
      </x:c>
      <x:c r="F15" s="30" t="str">
        <x:v>Vollabgleich 2026</x:v>
      </x:c>
    </x:row>
    <x:row r="16">
      <x:c r="A16" s="12" t="str">
        <x:v>Großbritannien</x:v>
      </x:c>
      <x:c r="B16" s="12" t="str">
        <x:v>Challenger Armoured Squadron</x:v>
      </x:c>
      <x:c r="C16" s="12" t="str">
        <x:v>Panzer</x:v>
      </x:c>
      <x:c r="D16" s="12" t="str">
        <x:v>Challenger 1</x:v>
      </x:c>
      <x:c r="E16" s="12" t="str">
        <x:v>G02</x:v>
      </x:c>
      <x:c r="F16" s="30" t="str">
        <x:v>Vollabgleich 2026</x:v>
      </x:c>
    </x:row>
    <x:row r="17">
      <x:c r="A17" s="12" t="str">
        <x:v>Großbritannien</x:v>
      </x:c>
      <x:c r="B17" s="12" t="str">
        <x:v>Chieftain Armoured Squadron</x:v>
      </x:c>
      <x:c r="C17" s="12" t="str">
        <x:v>Panzer</x:v>
      </x:c>
      <x:c r="D17" s="12" t="str">
        <x:v>Chieftain</x:v>
      </x:c>
      <x:c r="E17" s="12" t="str">
        <x:v>G02</x:v>
      </x:c>
      <x:c r="F17" s="30" t="str">
        <x:v>Vollabgleich 2026</x:v>
      </x:c>
    </x:row>
    <x:row r="18">
      <x:c r="A18" s="12" t="str">
        <x:v>Großbritannien</x:v>
      </x:c>
      <x:c r="B18" s="12" t="str">
        <x:v>Warrior Mechanised Company</x:v>
      </x:c>
      <x:c r="C18" s="12" t="str">
        <x:v>Mechanisiert</x:v>
      </x:c>
      <x:c r="D18" s="12" t="str">
        <x:v>Warrior</x:v>
      </x:c>
      <x:c r="E18" s="12" t="str">
        <x:v>G02</x:v>
      </x:c>
      <x:c r="F18" s="30" t="str">
        <x:v>Vollabgleich 2026</x:v>
      </x:c>
    </x:row>
    <x:row r="19">
      <x:c r="A19" s="12" t="str">
        <x:v>Großbritannien</x:v>
      </x:c>
      <x:c r="B19" s="12" t="str">
        <x:v>FV432 Mechanised Company</x:v>
      </x:c>
      <x:c r="C19" s="12" t="str">
        <x:v>Mechanisiert</x:v>
      </x:c>
      <x:c r="D19" s="12" t="str">
        <x:v>FV432</x:v>
      </x:c>
      <x:c r="E19" s="12" t="str">
        <x:v>G02</x:v>
      </x:c>
      <x:c r="F19" s="30" t="str">
        <x:v>Vollabgleich 2026</x:v>
      </x:c>
    </x:row>
    <x:row r="20">
      <x:c r="A20" s="12" t="str">
        <x:v>Großbritannien</x:v>
      </x:c>
      <x:c r="B20" s="12" t="str">
        <x:v>Lynx Airmobile Company</x:v>
      </x:c>
      <x:c r="C20" s="12" t="str">
        <x:v>Luftbeweglich</x:v>
      </x:c>
      <x:c r="D20" s="12" t="str">
        <x:v>siehe Ausrüstung</x:v>
      </x:c>
      <x:c r="E20" s="12" t="str">
        <x:v>G02</x:v>
      </x:c>
      <x:c r="F20" s="30" t="str">
        <x:v>Vollabgleich 2026</x:v>
      </x:c>
    </x:row>
    <x:row r="21">
      <x:c r="A21" s="12" t="str">
        <x:v>Großbritannien</x:v>
      </x:c>
      <x:c r="B21" s="12" t="str">
        <x:v>Medium/Spartan Recce Squadron</x:v>
      </x:c>
      <x:c r="C21" s="12" t="str">
        <x:v>Aufklärung</x:v>
      </x:c>
      <x:c r="D21" s="12" t="str">
        <x:v>siehe Ausrüstung</x:v>
      </x:c>
      <x:c r="E21" s="12" t="str">
        <x:v>G02</x:v>
      </x:c>
      <x:c r="F21" s="30" t="str">
        <x:v>Vollabgleich 2026</x:v>
      </x:c>
    </x:row>
    <x:row r="22">
      <x:c r="A22" s="12" t="str">
        <x:v>Großbritannien</x:v>
      </x:c>
      <x:c r="B22" s="12" t="str">
        <x:v>Wheeled Recce Squadron</x:v>
      </x:c>
      <x:c r="C22" s="12" t="str">
        <x:v>Aufklärung</x:v>
      </x:c>
      <x:c r="D22" s="12" t="str">
        <x:v>siehe Ausrüstung</x:v>
      </x:c>
      <x:c r="E22" s="12" t="str">
        <x:v>G02</x:v>
      </x:c>
      <x:c r="F22" s="30" t="str">
        <x:v>Vollabgleich 2026</x:v>
      </x:c>
    </x:row>
    <x:row r="23">
      <x:c r="A23" s="12" t="str">
        <x:v>Westdeutschland</x:v>
      </x:c>
      <x:c r="B23" s="12" t="str">
        <x:v>Leopard 1 Panzer Kompanie</x:v>
      </x:c>
      <x:c r="C23" s="12" t="str">
        <x:v>Panzer</x:v>
      </x:c>
      <x:c r="D23" s="12" t="str">
        <x:v>Leopard 1</x:v>
      </x:c>
      <x:c r="E23" s="12" t="str">
        <x:v>G02</x:v>
      </x:c>
      <x:c r="F23" s="30" t="str">
        <x:v>Vollabgleich 2026</x:v>
      </x:c>
    </x:row>
    <x:row r="24">
      <x:c r="A24" s="12" t="str">
        <x:v>Westdeutschland</x:v>
      </x:c>
      <x:c r="B24" s="12" t="str">
        <x:v>Leopard 2 Panzer Kompanie</x:v>
      </x:c>
      <x:c r="C24" s="12" t="str">
        <x:v>Panzer</x:v>
      </x:c>
      <x:c r="D24" s="12" t="str">
        <x:v>Leopard 2</x:v>
      </x:c>
      <x:c r="E24" s="12" t="str">
        <x:v>G02</x:v>
      </x:c>
      <x:c r="F24" s="30" t="str">
        <x:v>Vollabgleich 2026</x:v>
      </x:c>
    </x:row>
    <x:row r="25">
      <x:c r="A25" s="12" t="str">
        <x:v>Westdeutschland</x:v>
      </x:c>
      <x:c r="B25" s="12" t="str">
        <x:v>Leopard 2A5 Panzer Kompanie</x:v>
      </x:c>
      <x:c r="C25" s="12" t="str">
        <x:v>Panzer</x:v>
      </x:c>
      <x:c r="D25" s="12" t="str">
        <x:v>Leopard 2A5</x:v>
      </x:c>
      <x:c r="E25" s="12" t="str">
        <x:v>G02</x:v>
      </x:c>
      <x:c r="F25" s="30" t="str">
        <x:v>Vollabgleich 2026</x:v>
      </x:c>
    </x:row>
    <x:row r="26">
      <x:c r="A26" s="12" t="str">
        <x:v>Westdeutschland</x:v>
      </x:c>
      <x:c r="B26" s="12" t="str">
        <x:v>Marder Panzergrenadier Kompanie</x:v>
      </x:c>
      <x:c r="C26" s="12" t="str">
        <x:v>Mechanisiert</x:v>
      </x:c>
      <x:c r="D26" s="12" t="str">
        <x:v>Marder</x:v>
      </x:c>
      <x:c r="E26" s="12" t="str">
        <x:v>G02</x:v>
      </x:c>
      <x:c r="F26" s="30" t="str">
        <x:v>Vollabgleich 2026</x:v>
      </x:c>
    </x:row>
    <x:row r="27">
      <x:c r="A27" s="12" t="str">
        <x:v>Westdeutschland</x:v>
      </x:c>
      <x:c r="B27" s="12" t="str">
        <x:v>Marder 2 Panzergrenadier Kompanie</x:v>
      </x:c>
      <x:c r="C27" s="12" t="str">
        <x:v>Mechanisiert / hypothetisch</x:v>
      </x:c>
      <x:c r="D27" s="12" t="str">
        <x:v>Marder 2</x:v>
      </x:c>
      <x:c r="E27" s="12" t="str">
        <x:v>G02</x:v>
      </x:c>
      <x:c r="F27" s="30" t="str">
        <x:v>Vollabgleich 2026</x:v>
      </x:c>
    </x:row>
    <x:row r="28">
      <x:c r="A28" s="12" t="str">
        <x:v>Westdeutschland</x:v>
      </x:c>
      <x:c r="B28" s="12" t="str">
        <x:v>M113 Panzergrenadier Kompanie</x:v>
      </x:c>
      <x:c r="C28" s="12" t="str">
        <x:v>Mechanisiert</x:v>
      </x:c>
      <x:c r="D28" s="12" t="str">
        <x:v>M113-Familie</x:v>
      </x:c>
      <x:c r="E28" s="12" t="str">
        <x:v>G02</x:v>
      </x:c>
      <x:c r="F28" s="30" t="str">
        <x:v>Vollabgleich 2026</x:v>
      </x:c>
    </x:row>
    <x:row r="29">
      <x:c r="A29" s="12" t="str">
        <x:v>Westdeutschland</x:v>
      </x:c>
      <x:c r="B29" s="12" t="str">
        <x:v>Fuchs Panzeraufklärungs Kompanie</x:v>
      </x:c>
      <x:c r="C29" s="12" t="str">
        <x:v>Aufklärung</x:v>
      </x:c>
      <x:c r="D29" s="12" t="str">
        <x:v>Fuchs</x:v>
      </x:c>
      <x:c r="E29" s="12" t="str">
        <x:v>G02</x:v>
      </x:c>
      <x:c r="F29" s="30" t="str">
        <x:v>Vollabgleich 2026</x:v>
      </x:c>
    </x:row>
    <x:row r="30">
      <x:c r="A30" s="12" t="str">
        <x:v>Westdeutschland</x:v>
      </x:c>
      <x:c r="B30" s="12" t="str">
        <x:v>Fallschirmjäger Kompanie</x:v>
      </x:c>
      <x:c r="C30" s="12" t="str">
        <x:v>Luftlande</x:v>
      </x:c>
      <x:c r="D30" s="12" t="str">
        <x:v>siehe Ausrüstung</x:v>
      </x:c>
      <x:c r="E30" s="12" t="str">
        <x:v>G02</x:v>
      </x:c>
      <x:c r="F30" s="30" t="str">
        <x:v>Vollabgleich 2026</x:v>
      </x:c>
    </x:row>
    <x:row r="31">
      <x:c r="A31" s="12" t="str">
        <x:v>Westdeutschland</x:v>
      </x:c>
      <x:c r="B31" s="12" t="str">
        <x:v>Jäger Kompanie</x:v>
      </x:c>
      <x:c r="C31" s="12" t="str">
        <x:v>Infanterie</x:v>
      </x:c>
      <x:c r="D31" s="12" t="str">
        <x:v>siehe Ausrüstung</x:v>
      </x:c>
      <x:c r="E31" s="12" t="str">
        <x:v>G02</x:v>
      </x:c>
      <x:c r="F31" s="30" t="str">
        <x:v>Vollabgleich 2026</x:v>
      </x:c>
    </x:row>
    <x:row r="32">
      <x:c r="A32" s="12" t="str">
        <x:v>Westdeutschland</x:v>
      </x:c>
      <x:c r="B32" s="12" t="str">
        <x:v>Gebirgsjäger Kompanie</x:v>
      </x:c>
      <x:c r="C32" s="12" t="str">
        <x:v>Infanterie</x:v>
      </x:c>
      <x:c r="D32" s="12" t="str">
        <x:v>siehe Ausrüstung</x:v>
      </x:c>
      <x:c r="E32" s="12" t="str">
        <x:v>G02</x:v>
      </x:c>
      <x:c r="F32" s="30" t="str">
        <x:v>Vollabgleich 2026</x:v>
      </x:c>
    </x:row>
    <x:row r="33">
      <x:c r="A33" s="12" t="str">
        <x:v>Kanada</x:v>
      </x:c>
      <x:c r="B33" s="12" t="str">
        <x:v>Leopard C1 Armoured Squadron</x:v>
      </x:c>
      <x:c r="C33" s="12" t="str">
        <x:v>Panzer</x:v>
      </x:c>
      <x:c r="D33" s="12" t="str">
        <x:v>Leopard C1</x:v>
      </x:c>
      <x:c r="E33" s="12" t="str">
        <x:v>G02</x:v>
      </x:c>
      <x:c r="F33" s="30" t="str">
        <x:v>Vollabgleich 2026</x:v>
      </x:c>
    </x:row>
    <x:row r="34">
      <x:c r="A34" s="12" t="str">
        <x:v>Kanada</x:v>
      </x:c>
      <x:c r="B34" s="12" t="str">
        <x:v>Leopard 2 Armoured Squadron</x:v>
      </x:c>
      <x:c r="C34" s="12" t="str">
        <x:v>Panzer / spätere Epoche</x:v>
      </x:c>
      <x:c r="D34" s="12" t="str">
        <x:v>Leopard 2</x:v>
      </x:c>
      <x:c r="E34" s="12" t="str">
        <x:v>G02</x:v>
      </x:c>
      <x:c r="F34" s="30" t="str">
        <x:v>Vollabgleich 2026</x:v>
      </x:c>
    </x:row>
    <x:row r="35">
      <x:c r="A35" s="12" t="str">
        <x:v>Kanada</x:v>
      </x:c>
      <x:c r="B35" s="12" t="str">
        <x:v>M113 Mechanized Company</x:v>
      </x:c>
      <x:c r="C35" s="12" t="str">
        <x:v>Mechanisiert</x:v>
      </x:c>
      <x:c r="D35" s="12" t="str">
        <x:v>M113-Familie</x:v>
      </x:c>
      <x:c r="E35" s="12" t="str">
        <x:v>G02</x:v>
      </x:c>
      <x:c r="F35" s="30" t="str">
        <x:v>Vollabgleich 2026</x:v>
      </x:c>
    </x:row>
    <x:row r="36">
      <x:c r="A36" s="12" t="str">
        <x:v>Kanada</x:v>
      </x:c>
      <x:c r="B36" s="12" t="str">
        <x:v>Grizzly Mechanized Company</x:v>
      </x:c>
      <x:c r="C36" s="12" t="str">
        <x:v>Mechanisiert / spätere Epoche</x:v>
      </x:c>
      <x:c r="D36" s="12" t="str">
        <x:v>Grizzly AVGP</x:v>
      </x:c>
      <x:c r="E36" s="12" t="str">
        <x:v>G02</x:v>
      </x:c>
      <x:c r="F36" s="30" t="str">
        <x:v>Vollabgleich 2026</x:v>
      </x:c>
    </x:row>
    <x:row r="37">
      <x:c r="A37" s="12" t="str">
        <x:v>Kanada</x:v>
      </x:c>
      <x:c r="B37" s="12" t="str">
        <x:v>Coyote Armoured Squadron</x:v>
      </x:c>
      <x:c r="C37" s="12" t="str">
        <x:v>Aufklärung / spätere Epoche</x:v>
      </x:c>
      <x:c r="D37" s="12" t="str">
        <x:v>Coyote</x:v>
      </x:c>
      <x:c r="E37" s="12" t="str">
        <x:v>G02</x:v>
      </x:c>
      <x:c r="F37" s="30" t="str">
        <x:v>Vollabgleich 2026</x:v>
      </x:c>
    </x:row>
    <x:row r="38">
      <x:c r="A38" s="12" t="str">
        <x:v>Kanada</x:v>
      </x:c>
      <x:c r="B38" s="12" t="str">
        <x:v>Cougar Armoured Squadron</x:v>
      </x:c>
      <x:c r="C38" s="12" t="str">
        <x:v>Aufklärung</x:v>
      </x:c>
      <x:c r="D38" s="12" t="str">
        <x:v>Cougar AVGP</x:v>
      </x:c>
      <x:c r="E38" s="12" t="str">
        <x:v>G02</x:v>
      </x:c>
      <x:c r="F38" s="30" t="str">
        <x:v>Vollabgleich 2026</x:v>
      </x:c>
    </x:row>
    <x:row r="39">
      <x:c r="A39" s="12" t="str">
        <x:v>Kanada</x:v>
      </x:c>
      <x:c r="B39" s="12" t="str">
        <x:v>Airborne Company</x:v>
      </x:c>
      <x:c r="C39" s="12" t="str">
        <x:v>Luftlande</x:v>
      </x:c>
      <x:c r="D39" s="12" t="str">
        <x:v>siehe Ausrüstung</x:v>
      </x:c>
      <x:c r="E39" s="12" t="str">
        <x:v>G02</x:v>
      </x:c>
      <x:c r="F39" s="30" t="str">
        <x:v>Vollabgleich 2026</x:v>
      </x:c>
    </x:row>
    <x:row r="40">
      <x:c r="A40" s="12" t="str">
        <x:v>Frankreich</x:v>
      </x:c>
      <x:c r="B40" s="12" t="str">
        <x:v>AMX-30 Escadron Blindé</x:v>
      </x:c>
      <x:c r="C40" s="12" t="str">
        <x:v>Panzer</x:v>
      </x:c>
      <x:c r="D40" s="12" t="str">
        <x:v>AMX-30</x:v>
      </x:c>
      <x:c r="E40" s="12" t="str">
        <x:v>G02</x:v>
      </x:c>
      <x:c r="F40" s="30" t="str">
        <x:v>Vollabgleich 2026</x:v>
      </x:c>
    </x:row>
    <x:row r="41">
      <x:c r="A41" s="12" t="str">
        <x:v>Frankreich</x:v>
      </x:c>
      <x:c r="B41" s="12" t="str">
        <x:v>Leclerc Escadron Blindé</x:v>
      </x:c>
      <x:c r="C41" s="12" t="str">
        <x:v>Panzer / spätere Epoche</x:v>
      </x:c>
      <x:c r="D41" s="12" t="str">
        <x:v>Leclerc</x:v>
      </x:c>
      <x:c r="E41" s="12" t="str">
        <x:v>G02</x:v>
      </x:c>
      <x:c r="F41" s="30" t="str">
        <x:v>Vollabgleich 2026</x:v>
      </x:c>
    </x:row>
    <x:row r="42">
      <x:c r="A42" s="12" t="str">
        <x:v>Frankreich</x:v>
      </x:c>
      <x:c r="B42" s="12" t="str">
        <x:v>AMX-10P Compagnie de Chasseurs</x:v>
      </x:c>
      <x:c r="C42" s="12" t="str">
        <x:v>Mechanisiert</x:v>
      </x:c>
      <x:c r="D42" s="12" t="str">
        <x:v>AMX-10P</x:v>
      </x:c>
      <x:c r="E42" s="12" t="str">
        <x:v>G02</x:v>
      </x:c>
      <x:c r="F42" s="30" t="str">
        <x:v>Vollabgleich 2026</x:v>
      </x:c>
    </x:row>
    <x:row r="43">
      <x:c r="A43" s="12" t="str">
        <x:v>Frankreich</x:v>
      </x:c>
      <x:c r="B43" s="12" t="str">
        <x:v>VAB Compagnie d'Infanterie</x:v>
      </x:c>
      <x:c r="C43" s="12" t="str">
        <x:v>Mechanisiert</x:v>
      </x:c>
      <x:c r="D43" s="12" t="str">
        <x:v>VAB</x:v>
      </x:c>
      <x:c r="E43" s="12" t="str">
        <x:v>G02</x:v>
      </x:c>
      <x:c r="F43" s="30" t="str">
        <x:v>Vollabgleich 2026</x:v>
      </x:c>
    </x:row>
    <x:row r="44">
      <x:c r="A44" s="12" t="str">
        <x:v>Frankreich</x:v>
      </x:c>
      <x:c r="B44" s="12" t="str">
        <x:v>AMX-10 RC Escadron de Cavalerie</x:v>
      </x:c>
      <x:c r="C44" s="12" t="str">
        <x:v>Aufklärung</x:v>
      </x:c>
      <x:c r="D44" s="12" t="str">
        <x:v>AMX-10 RC</x:v>
      </x:c>
      <x:c r="E44" s="12" t="str">
        <x:v>G02</x:v>
      </x:c>
      <x:c r="F44" s="30" t="str">
        <x:v>Vollabgleich 2026</x:v>
      </x:c>
    </x:row>
    <x:row r="45">
      <x:c r="A45" s="12" t="str">
        <x:v>Frankreich</x:v>
      </x:c>
      <x:c r="B45" s="12" t="str">
        <x:v>VBL Escadron d'Éclairage</x:v>
      </x:c>
      <x:c r="C45" s="12" t="str">
        <x:v>Aufklärung / spätere Epoche</x:v>
      </x:c>
      <x:c r="D45" s="12" t="str">
        <x:v>VBL</x:v>
      </x:c>
      <x:c r="E45" s="12" t="str">
        <x:v>G02</x:v>
      </x:c>
      <x:c r="F45" s="30" t="str">
        <x:v>Vollabgleich 2026</x:v>
      </x:c>
    </x:row>
    <x:row r="46">
      <x:c r="A46" s="12" t="str">
        <x:v>Niederlande</x:v>
      </x:c>
      <x:c r="B46" s="12" t="str">
        <x:v>Leopard 1 Tank Eskadron</x:v>
      </x:c>
      <x:c r="C46" s="12" t="str">
        <x:v>Panzer</x:v>
      </x:c>
      <x:c r="D46" s="12" t="str">
        <x:v>Leopard 1</x:v>
      </x:c>
      <x:c r="E46" s="12" t="str">
        <x:v>G02</x:v>
      </x:c>
      <x:c r="F46" s="30" t="str">
        <x:v>Vollabgleich 2026</x:v>
      </x:c>
    </x:row>
    <x:row r="47">
      <x:c r="A47" s="12" t="str">
        <x:v>Niederlande</x:v>
      </x:c>
      <x:c r="B47" s="12" t="str">
        <x:v>Leopard 2 Tank Eskadron</x:v>
      </x:c>
      <x:c r="C47" s="12" t="str">
        <x:v>Panzer</x:v>
      </x:c>
      <x:c r="D47" s="12" t="str">
        <x:v>Leopard 2</x:v>
      </x:c>
      <x:c r="E47" s="12" t="str">
        <x:v>G02</x:v>
      </x:c>
      <x:c r="F47" s="30" t="str">
        <x:v>Vollabgleich 2026</x:v>
      </x:c>
    </x:row>
    <x:row r="48">
      <x:c r="A48" s="12" t="str">
        <x:v>Niederlande</x:v>
      </x:c>
      <x:c r="B48" s="12" t="str">
        <x:v>Leopard 2A5 Tank Eskadron</x:v>
      </x:c>
      <x:c r="C48" s="12" t="str">
        <x:v>Panzer / spätere Epoche</x:v>
      </x:c>
      <x:c r="D48" s="12" t="str">
        <x:v>Leopard 2A5</x:v>
      </x:c>
      <x:c r="E48" s="12" t="str">
        <x:v>G02</x:v>
      </x:c>
      <x:c r="F48" s="30" t="str">
        <x:v>Vollabgleich 2026</x:v>
      </x:c>
    </x:row>
    <x:row r="49">
      <x:c r="A49" s="12" t="str">
        <x:v>Niederlande</x:v>
      </x:c>
      <x:c r="B49" s="12" t="str">
        <x:v>YPR-765 Pantserinfanterie Compagnie</x:v>
      </x:c>
      <x:c r="C49" s="12" t="str">
        <x:v>Mechanisiert</x:v>
      </x:c>
      <x:c r="D49" s="12" t="str">
        <x:v>YPR-765</x:v>
      </x:c>
      <x:c r="E49" s="12" t="str">
        <x:v>G02</x:v>
      </x:c>
      <x:c r="F49" s="30" t="str">
        <x:v>Vollabgleich 2026</x:v>
      </x:c>
    </x:row>
    <x:row r="50">
      <x:c r="A50" s="12" t="str">
        <x:v>Niederlande</x:v>
      </x:c>
      <x:c r="B50" s="12" t="str">
        <x:v>Verkennings Eskadron</x:v>
      </x:c>
      <x:c r="C50" s="12" t="str">
        <x:v>Aufklärung</x:v>
      </x:c>
      <x:c r="D50" s="12" t="str">
        <x:v>siehe Ausrüstung</x:v>
      </x:c>
      <x:c r="E50" s="12" t="str">
        <x:v>G02</x:v>
      </x:c>
      <x:c r="F50" s="30" t="str">
        <x:v>Vollabgleich 2026</x:v>
      </x:c>
    </x:row>
    <x:row r="51">
      <x:c r="A51" s="12" t="str">
        <x:v>ANZAC</x:v>
      </x:c>
      <x:c r="B51" s="12" t="str">
        <x:v>Leopard AS1 Armoured Squadron</x:v>
      </x:c>
      <x:c r="C51" s="12" t="str">
        <x:v>Australische Panzer</x:v>
      </x:c>
      <x:c r="D51" s="12" t="str">
        <x:v>Leopard AS1</x:v>
      </x:c>
      <x:c r="E51" s="12" t="str">
        <x:v>G02</x:v>
      </x:c>
      <x:c r="F51" s="30" t="str">
        <x:v>Vollabgleich 2026</x:v>
      </x:c>
    </x:row>
    <x:row r="52">
      <x:c r="A52" s="12" t="str">
        <x:v>ANZAC</x:v>
      </x:c>
      <x:c r="B52" s="12" t="str">
        <x:v>M113 Mechanised Company</x:v>
      </x:c>
      <x:c r="C52" s="12" t="str">
        <x:v>Australisch mechanisiert</x:v>
      </x:c>
      <x:c r="D52" s="12" t="str">
        <x:v>M113-Familie</x:v>
      </x:c>
      <x:c r="E52" s="12" t="str">
        <x:v>G02</x:v>
      </x:c>
      <x:c r="F52" s="30" t="str">
        <x:v>Vollabgleich 2026</x:v>
      </x:c>
    </x:row>
    <x:row r="53">
      <x:c r="A53" s="12" t="str">
        <x:v>ANZAC</x:v>
      </x:c>
      <x:c r="B53" s="12" t="str">
        <x:v>M113 Cavalry Squadron</x:v>
      </x:c>
      <x:c r="C53" s="12" t="str">
        <x:v>Australische Aufklärung</x:v>
      </x:c>
      <x:c r="D53" s="12" t="str">
        <x:v>M113-Familie</x:v>
      </x:c>
      <x:c r="E53" s="12" t="str">
        <x:v>G02</x:v>
      </x:c>
      <x:c r="F53" s="30" t="str">
        <x:v>Vollabgleich 2026</x:v>
      </x:c>
    </x:row>
    <x:row r="54">
      <x:c r="A54" s="12" t="str">
        <x:v>ANZAC</x:v>
      </x:c>
      <x:c r="B54" s="12" t="str">
        <x:v>LAV Trials Cavalry Squadron</x:v>
      </x:c>
      <x:c r="C54" s="12" t="str">
        <x:v>Australisch / hypothetisch</x:v>
      </x:c>
      <x:c r="D54" s="12" t="str">
        <x:v>LAV-Familie</x:v>
      </x:c>
      <x:c r="E54" s="12" t="str">
        <x:v>G02</x:v>
      </x:c>
      <x:c r="F54" s="30" t="str">
        <x:v>Vollabgleich 2026</x:v>
      </x:c>
    </x:row>
    <x:row r="55">
      <x:c r="A55" s="12" t="str">
        <x:v>ANZAC</x:v>
      </x:c>
      <x:c r="B55" s="12" t="str">
        <x:v>M1A1 Abrams Tank Platoon</x:v>
      </x:c>
      <x:c r="C55" s="12" t="str">
        <x:v>Australisch / spätere Epoche</x:v>
      </x:c>
      <x:c r="D55" s="12" t="str">
        <x:v>M1/IPM1/M1A1 Abrams</x:v>
      </x:c>
      <x:c r="E55" s="12" t="str">
        <x:v>G02</x:v>
      </x:c>
      <x:c r="F55" s="30" t="str">
        <x:v>Vollabgleich 2026</x:v>
      </x:c>
    </x:row>
    <x:row r="56">
      <x:c r="A56" s="12" t="str">
        <x:v>ANZAC</x:v>
      </x:c>
      <x:c r="B56" s="12" t="str">
        <x:v>Scorpion Armoured Squadron</x:v>
      </x:c>
      <x:c r="C56" s="12" t="str">
        <x:v>NZ/ANZAC-Aufklärung</x:v>
      </x:c>
      <x:c r="D56" s="12" t="str">
        <x:v>Scorpion</x:v>
      </x:c>
      <x:c r="E56" s="12" t="str">
        <x:v>G02</x:v>
      </x:c>
      <x:c r="F56" s="30" t="str">
        <x:v>Vollabgleich 2026</x:v>
      </x:c>
    </x:row>
    <x:row r="57">
      <x:c r="A57" s="12" t="str">
        <x:v>Belgien</x:v>
      </x:c>
      <x:c r="B57" s="12" t="str">
        <x:v>Leopard 1 Tank Eskadron</x:v>
      </x:c>
      <x:c r="C57" s="12" t="str">
        <x:v>Panzer</x:v>
      </x:c>
      <x:c r="D57" s="12" t="str">
        <x:v>Leopard 1</x:v>
      </x:c>
      <x:c r="E57" s="12" t="str">
        <x:v>G02</x:v>
      </x:c>
      <x:c r="F57" s="30" t="str">
        <x:v>Vollabgleich 2026</x:v>
      </x:c>
    </x:row>
    <x:row r="58">
      <x:c r="A58" s="12" t="str">
        <x:v>Belgien</x:v>
      </x:c>
      <x:c r="B58" s="12" t="str">
        <x:v>Infanterie Compagnie</x:v>
      </x:c>
      <x:c r="C58" s="12" t="str">
        <x:v>Mechanisiert</x:v>
      </x:c>
      <x:c r="D58" s="12" t="str">
        <x:v>AIFV-B/M113 + Unterstützungswaffen</x:v>
      </x:c>
      <x:c r="E58" s="12" t="str">
        <x:v>G02</x:v>
      </x:c>
      <x:c r="F58" s="30" t="str">
        <x:v>Vollabgleich 2026</x:v>
      </x:c>
    </x:row>
    <x:row r="59">
      <x:c r="A59" s="12" t="str">
        <x:v>Belgien</x:v>
      </x:c>
      <x:c r="B59" s="12" t="str">
        <x:v>Verkennings Eskadron</x:v>
      </x:c>
      <x:c r="C59" s="12" t="str">
        <x:v>Aufklärung</x:v>
      </x:c>
      <x:c r="D59" s="12" t="str">
        <x:v>AIFV-B/M113 + Unterstützungswaffen</x:v>
      </x:c>
      <x:c r="E59" s="12" t="str">
        <x:v>G02</x:v>
      </x:c>
      <x:c r="F59" s="30" t="str">
        <x:v>Vollabgleich 2026</x:v>
      </x:c>
    </x:row>
    <x:row r="60">
      <x:c r="A60" s="12" t="str">
        <x:v>Finnland</x:v>
      </x:c>
      <x:c r="B60" s="12" t="str">
        <x:v>T-72FM1 Armoured Company</x:v>
      </x:c>
      <x:c r="C60" s="12" t="str">
        <x:v>Panzer / fiktive Modernisierung</x:v>
      </x:c>
      <x:c r="D60" s="12" t="str">
        <x:v>T-72FM1</x:v>
      </x:c>
      <x:c r="E60" s="12" t="str">
        <x:v>N01</x:v>
      </x:c>
      <x:c r="F60" s="30" t="str">
        <x:v>Vollabgleich 2026</x:v>
      </x:c>
    </x:row>
    <x:row r="61">
      <x:c r="A61" s="12" t="str">
        <x:v>Finnland</x:v>
      </x:c>
      <x:c r="B61" s="12" t="str">
        <x:v>T-72FM2 Armoured Company</x:v>
      </x:c>
      <x:c r="C61" s="12" t="str">
        <x:v>Panzer / fiktive Modernisierung</x:v>
      </x:c>
      <x:c r="D61" s="12" t="str">
        <x:v>T-72FM2</x:v>
      </x:c>
      <x:c r="E61" s="12" t="str">
        <x:v>N01</x:v>
      </x:c>
      <x:c r="F61" s="30" t="str">
        <x:v>Vollabgleich 2026</x:v>
      </x:c>
    </x:row>
    <x:row r="62">
      <x:c r="A62" s="12" t="str">
        <x:v>Finnland</x:v>
      </x:c>
      <x:c r="B62" s="12" t="str">
        <x:v>T-55M Armoured Company</x:v>
      </x:c>
      <x:c r="C62" s="12" t="str">
        <x:v>Panzer / Modernisierung ab 1989</x:v>
      </x:c>
      <x:c r="D62" s="12" t="str">
        <x:v>T-55M</x:v>
      </x:c>
      <x:c r="E62" s="12" t="str">
        <x:v>N01</x:v>
      </x:c>
      <x:c r="F62" s="30" t="str">
        <x:v>Vollabgleich 2026</x:v>
      </x:c>
    </x:row>
    <x:row r="63">
      <x:c r="A63" s="12" t="str">
        <x:v>Finnland</x:v>
      </x:c>
      <x:c r="B63" s="12" t="str">
        <x:v>BMP-1 Jääkäri Company</x:v>
      </x:c>
      <x:c r="C63" s="12" t="str">
        <x:v>Mechanisiert</x:v>
      </x:c>
      <x:c r="D63" s="12" t="str">
        <x:v>BMP-1</x:v>
      </x:c>
      <x:c r="E63" s="12" t="str">
        <x:v>N01</x:v>
      </x:c>
      <x:c r="F63" s="30" t="str">
        <x:v>Vollabgleich 2026</x:v>
      </x:c>
    </x:row>
    <x:row r="64">
      <x:c r="A64" s="12" t="str">
        <x:v>Finnland</x:v>
      </x:c>
      <x:c r="B64" s="12" t="str">
        <x:v>BTR-60 Jääkäri Company</x:v>
      </x:c>
      <x:c r="C64" s="12" t="str">
        <x:v>Mechanisiert</x:v>
      </x:c>
      <x:c r="D64" s="12" t="str">
        <x:v>BTR-60</x:v>
      </x:c>
      <x:c r="E64" s="12" t="str">
        <x:v>N01</x:v>
      </x:c>
      <x:c r="F64" s="30" t="str">
        <x:v>Vollabgleich 2026</x:v>
      </x:c>
    </x:row>
    <x:row r="65">
      <x:c r="A65" s="12" t="str">
        <x:v>Schweden</x:v>
      </x:c>
      <x:c r="B65" s="12" t="str">
        <x:v>Strv 103 S-Tank Company</x:v>
      </x:c>
      <x:c r="C65" s="12" t="str">
        <x:v>Panzer</x:v>
      </x:c>
      <x:c r="D65" s="12" t="str">
        <x:v>Strv 103</x:v>
      </x:c>
      <x:c r="E65" s="12" t="str">
        <x:v>N01</x:v>
      </x:c>
      <x:c r="F65" s="30" t="str">
        <x:v>Vollabgleich 2026</x:v>
      </x:c>
    </x:row>
    <x:row r="66">
      <x:c r="A66" s="12" t="str">
        <x:v>Schweden</x:v>
      </x:c>
      <x:c r="B66" s="12" t="str">
        <x:v>Strv 104 Centurion Tank Company</x:v>
      </x:c>
      <x:c r="C66" s="12" t="str">
        <x:v>Panzer</x:v>
      </x:c>
      <x:c r="D66" s="12" t="str">
        <x:v>Strv 104</x:v>
      </x:c>
      <x:c r="E66" s="12" t="str">
        <x:v>N01</x:v>
      </x:c>
      <x:c r="F66" s="30" t="str">
        <x:v>Vollabgleich 2026</x:v>
      </x:c>
    </x:row>
    <x:row r="67">
      <x:c r="A67" s="12" t="str">
        <x:v>Schweden</x:v>
      </x:c>
      <x:c r="B67" s="12" t="str">
        <x:v>Pbv 302 Armoured Rifle Company</x:v>
      </x:c>
      <x:c r="C67" s="12" t="str">
        <x:v>Mechanisiert</x:v>
      </x:c>
      <x:c r="D67" s="12" t="str">
        <x:v>Pbv 302</x:v>
      </x:c>
      <x:c r="E67" s="12" t="str">
        <x:v>N01</x:v>
      </x:c>
      <x:c r="F67" s="30" t="str">
        <x:v>Vollabgleich 2026</x:v>
      </x:c>
    </x:row>
    <x:row r="68">
      <x:c r="A68" s="12" t="str">
        <x:v>Norwegen</x:v>
      </x:c>
      <x:c r="B68" s="12" t="str">
        <x:v>Leopard 1 Tank Squadron</x:v>
      </x:c>
      <x:c r="C68" s="12" t="str">
        <x:v>Panzer</x:v>
      </x:c>
      <x:c r="D68" s="12" t="str">
        <x:v>Leopard 1</x:v>
      </x:c>
      <x:c r="E68" s="12" t="str">
        <x:v>N01</x:v>
      </x:c>
      <x:c r="F68" s="30" t="str">
        <x:v>Vollabgleich 2026</x:v>
      </x:c>
    </x:row>
    <x:row r="69">
      <x:c r="A69" s="12" t="str">
        <x:v>Norwegen</x:v>
      </x:c>
      <x:c r="B69" s="12" t="str">
        <x:v>M113 Storm Squadron</x:v>
      </x:c>
      <x:c r="C69" s="12" t="str">
        <x:v>Mechanisiert</x:v>
      </x:c>
      <x:c r="D69" s="12" t="str">
        <x:v>M113-Familie</x:v>
      </x:c>
      <x:c r="E69" s="12" t="str">
        <x:v>N01</x:v>
      </x:c>
      <x:c r="F69" s="30" t="str">
        <x:v>Vollabgleich 2026</x:v>
      </x:c>
    </x:row>
    <x:row r="70">
      <x:c r="A70" s="12" t="str">
        <x:v>Dänemark</x:v>
      </x:c>
      <x:c r="B70" s="12" t="str">
        <x:v>Leopard 1 Tank Squadron</x:v>
      </x:c>
      <x:c r="C70" s="12" t="str">
        <x:v>Panzer</x:v>
      </x:c>
      <x:c r="D70" s="12" t="str">
        <x:v>Leopard 1</x:v>
      </x:c>
      <x:c r="E70" s="12" t="str">
        <x:v>N01</x:v>
      </x:c>
      <x:c r="F70" s="30" t="str">
        <x:v>Vollabgleich 2026</x:v>
      </x:c>
    </x:row>
    <x:row r="71">
      <x:c r="A71" s="12" t="str">
        <x:v>Dänemark</x:v>
      </x:c>
      <x:c r="B71" s="12" t="str">
        <x:v>Centurion DK Tank Squadron</x:v>
      </x:c>
      <x:c r="C71" s="12" t="str">
        <x:v>Panzer</x:v>
      </x:c>
      <x:c r="D71" s="12" t="str">
        <x:v>Centurion</x:v>
      </x:c>
      <x:c r="E71" s="12" t="str">
        <x:v>N01</x:v>
      </x:c>
      <x:c r="F71" s="30" t="str">
        <x:v>Vollabgleich 2026</x:v>
      </x:c>
    </x:row>
    <x:row r="72">
      <x:c r="A72" s="12" t="str">
        <x:v>Dänemark</x:v>
      </x:c>
      <x:c r="B72" s="12" t="str">
        <x:v>M113 Armoured Infantry Company</x:v>
      </x:c>
      <x:c r="C72" s="12" t="str">
        <x:v>Mechanisiert</x:v>
      </x:c>
      <x:c r="D72" s="12" t="str">
        <x:v>M113-Familie</x:v>
      </x:c>
      <x:c r="E72" s="12" t="str">
        <x:v>N01</x:v>
      </x:c>
      <x:c r="F72" s="30" t="str">
        <x:v>Vollabgleich 2026</x:v>
      </x:c>
    </x:row>
    <x:row r="73">
      <x:c r="A73" s="12" t="str">
        <x:v>Sowjetunion</x:v>
      </x:c>
      <x:c r="B73" s="12" t="str">
        <x:v>T-80 Tank Battalion</x:v>
      </x:c>
      <x:c r="C73" s="12" t="str">
        <x:v>Panzer</x:v>
      </x:c>
      <x:c r="D73" s="12" t="str">
        <x:v>T-80</x:v>
      </x:c>
      <x:c r="E73" s="12" t="str">
        <x:v>G02;RD01</x:v>
      </x:c>
      <x:c r="F73" s="30" t="str">
        <x:v>Vollabgleich 2026</x:v>
      </x:c>
    </x:row>
    <x:row r="74">
      <x:c r="A74" s="12" t="str">
        <x:v>Sowjetunion</x:v>
      </x:c>
      <x:c r="B74" s="12" t="str">
        <x:v>T-64/T-64BV Tank Battalion</x:v>
      </x:c>
      <x:c r="C74" s="12" t="str">
        <x:v>Panzer</x:v>
      </x:c>
      <x:c r="D74" s="12" t="str">
        <x:v>T-64</x:v>
      </x:c>
      <x:c r="E74" s="12" t="str">
        <x:v>G02;RD01</x:v>
      </x:c>
      <x:c r="F74" s="30" t="str">
        <x:v>Vollabgleich 2026</x:v>
      </x:c>
    </x:row>
    <x:row r="75">
      <x:c r="A75" s="12" t="str">
        <x:v>Sowjetunion</x:v>
      </x:c>
      <x:c r="B75" s="12" t="str">
        <x:v>T-72/T-72B Tank Battalion</x:v>
      </x:c>
      <x:c r="C75" s="12" t="str">
        <x:v>Panzer</x:v>
      </x:c>
      <x:c r="D75" s="12" t="str">
        <x:v>T-72</x:v>
      </x:c>
      <x:c r="E75" s="12" t="str">
        <x:v>G02;RD01</x:v>
      </x:c>
      <x:c r="F75" s="30" t="str">
        <x:v>Vollabgleich 2026</x:v>
      </x:c>
    </x:row>
    <x:row r="76">
      <x:c r="A76" s="12" t="str">
        <x:v>Sowjetunion</x:v>
      </x:c>
      <x:c r="B76" s="12" t="str">
        <x:v>T-62M Tank Battalion</x:v>
      </x:c>
      <x:c r="C76" s="12" t="str">
        <x:v>Panzer</x:v>
      </x:c>
      <x:c r="D76" s="12" t="str">
        <x:v>T-62M</x:v>
      </x:c>
      <x:c r="E76" s="12" t="str">
        <x:v>G02;RD01</x:v>
      </x:c>
      <x:c r="F76" s="30" t="str">
        <x:v>Vollabgleich 2026</x:v>
      </x:c>
    </x:row>
    <x:row r="77">
      <x:c r="A77" s="12" t="str">
        <x:v>Sowjetunion</x:v>
      </x:c>
      <x:c r="B77" s="12" t="str">
        <x:v>T-55AM Tank Battalion</x:v>
      </x:c>
      <x:c r="C77" s="12" t="str">
        <x:v>Panzer</x:v>
      </x:c>
      <x:c r="D77" s="12" t="str">
        <x:v>T-55AM</x:v>
      </x:c>
      <x:c r="E77" s="12" t="str">
        <x:v>G02;RD01</x:v>
      </x:c>
      <x:c r="F77" s="30" t="str">
        <x:v>Vollabgleich 2026</x:v>
      </x:c>
    </x:row>
    <x:row r="78">
      <x:c r="A78" s="12" t="str">
        <x:v>Sowjetunion</x:v>
      </x:c>
      <x:c r="B78" s="12" t="str">
        <x:v>BMP Motor Rifle Battalion</x:v>
      </x:c>
      <x:c r="C78" s="12" t="str">
        <x:v>Mechanisiert</x:v>
      </x:c>
      <x:c r="D78" s="12" t="str">
        <x:v>BMP-1/BMP-2/BMP-3 je Formation</x:v>
      </x:c>
      <x:c r="E78" s="12" t="str">
        <x:v>G02;RD01</x:v>
      </x:c>
      <x:c r="F78" s="30" t="str">
        <x:v>Vollabgleich 2026</x:v>
      </x:c>
    </x:row>
    <x:row r="79">
      <x:c r="A79" s="12" t="str">
        <x:v>Sowjetunion</x:v>
      </x:c>
      <x:c r="B79" s="12" t="str">
        <x:v>BTR-60 Motor Rifle Battalion</x:v>
      </x:c>
      <x:c r="C79" s="12" t="str">
        <x:v>Mechanisiert</x:v>
      </x:c>
      <x:c r="D79" s="12" t="str">
        <x:v>BTR-60</x:v>
      </x:c>
      <x:c r="E79" s="12" t="str">
        <x:v>G02;RD01</x:v>
      </x:c>
      <x:c r="F79" s="30" t="str">
        <x:v>Vollabgleich 2026</x:v>
      </x:c>
    </x:row>
    <x:row r="80">
      <x:c r="A80" s="12" t="str">
        <x:v>Sowjetunion</x:v>
      </x:c>
      <x:c r="B80" s="12" t="str">
        <x:v>VDV BMD Air Assault Battalion</x:v>
      </x:c>
      <x:c r="C80" s="12" t="str">
        <x:v>Luftlande</x:v>
      </x:c>
      <x:c r="D80" s="12" t="str">
        <x:v>BMD-1/BMD-2</x:v>
      </x:c>
      <x:c r="E80" s="12" t="str">
        <x:v>G02;RD01</x:v>
      </x:c>
      <x:c r="F80" s="30" t="str">
        <x:v>Vollabgleich 2026</x:v>
      </x:c>
    </x:row>
    <x:row r="81">
      <x:c r="A81" s="12" t="str">
        <x:v>Sowjetunion</x:v>
      </x:c>
      <x:c r="B81" s="12" t="str">
        <x:v>Air Assault Battalion</x:v>
      </x:c>
      <x:c r="C81" s="12" t="str">
        <x:v>Luftbeweglich</x:v>
      </x:c>
      <x:c r="D81" s="12" t="str">
        <x:v>siehe Ausrüstung</x:v>
      </x:c>
      <x:c r="E81" s="12" t="str">
        <x:v>G02;RD01</x:v>
      </x:c>
      <x:c r="F81" s="30" t="str">
        <x:v>Vollabgleich 2026</x:v>
      </x:c>
    </x:row>
    <x:row r="82">
      <x:c r="A82" s="12" t="str">
        <x:v>DDR</x:v>
      </x:c>
      <x:c r="B82" s="12" t="str">
        <x:v>T-55AM2 Panzer Bataillon</x:v>
      </x:c>
      <x:c r="C82" s="12" t="str">
        <x:v>Panzer</x:v>
      </x:c>
      <x:c r="D82" s="12" t="str">
        <x:v>T-55AM</x:v>
      </x:c>
      <x:c r="E82" s="12" t="str">
        <x:v>G02</x:v>
      </x:c>
      <x:c r="F82" s="30" t="str">
        <x:v>Vollabgleich 2026</x:v>
      </x:c>
    </x:row>
    <x:row r="83">
      <x:c r="A83" s="12" t="str">
        <x:v>DDR</x:v>
      </x:c>
      <x:c r="B83" s="12" t="str">
        <x:v>T-72M Panzer Bataillon</x:v>
      </x:c>
      <x:c r="C83" s="12" t="str">
        <x:v>Panzer</x:v>
      </x:c>
      <x:c r="D83" s="12" t="str">
        <x:v>T-72</x:v>
      </x:c>
      <x:c r="E83" s="12" t="str">
        <x:v>G02</x:v>
      </x:c>
      <x:c r="F83" s="30" t="str">
        <x:v>Vollabgleich 2026</x:v>
      </x:c>
    </x:row>
    <x:row r="84">
      <x:c r="A84" s="12" t="str">
        <x:v>DDR</x:v>
      </x:c>
      <x:c r="B84" s="12" t="str">
        <x:v>T-72B Panzer Bataillon</x:v>
      </x:c>
      <x:c r="C84" s="12" t="str">
        <x:v>Panzer / hypothetisch</x:v>
      </x:c>
      <x:c r="D84" s="12" t="str">
        <x:v>T-72</x:v>
      </x:c>
      <x:c r="E84" s="12" t="str">
        <x:v>G02</x:v>
      </x:c>
      <x:c r="F84" s="30" t="str">
        <x:v>Vollabgleich 2026</x:v>
      </x:c>
    </x:row>
    <x:row r="85">
      <x:c r="A85" s="12" t="str">
        <x:v>DDR</x:v>
      </x:c>
      <x:c r="B85" s="12" t="str">
        <x:v>BMP Mot-Schützen Bataillon</x:v>
      </x:c>
      <x:c r="C85" s="12" t="str">
        <x:v>Mechanisiert</x:v>
      </x:c>
      <x:c r="D85" s="12" t="str">
        <x:v>BMP-1/BMP-2/BMP-3 je Formation</x:v>
      </x:c>
      <x:c r="E85" s="12" t="str">
        <x:v>G02</x:v>
      </x:c>
      <x:c r="F85" s="30" t="str">
        <x:v>Vollabgleich 2026</x:v>
      </x:c>
    </x:row>
    <x:row r="86">
      <x:c r="A86" s="12" t="str">
        <x:v>DDR</x:v>
      </x:c>
      <x:c r="B86" s="12" t="str">
        <x:v>BTR-60 Mot-Schützen Bataillon</x:v>
      </x:c>
      <x:c r="C86" s="12" t="str">
        <x:v>Mechanisiert</x:v>
      </x:c>
      <x:c r="D86" s="12" t="str">
        <x:v>BTR-60</x:v>
      </x:c>
      <x:c r="E86" s="12" t="str">
        <x:v>G02</x:v>
      </x:c>
      <x:c r="F86" s="30" t="str">
        <x:v>Vollabgleich 2026</x:v>
      </x:c>
    </x:row>
    <x:row r="87">
      <x:c r="A87" s="12" t="str">
        <x:v>Polen</x:v>
      </x:c>
      <x:c r="B87" s="12" t="str">
        <x:v>T-55AM2 Tank Battalion</x:v>
      </x:c>
      <x:c r="C87" s="12" t="str">
        <x:v>Panzer</x:v>
      </x:c>
      <x:c r="D87" s="12" t="str">
        <x:v>T-55AM</x:v>
      </x:c>
      <x:c r="E87" s="12" t="str">
        <x:v>G02</x:v>
      </x:c>
      <x:c r="F87" s="30" t="str">
        <x:v>Vollabgleich 2026</x:v>
      </x:c>
    </x:row>
    <x:row r="88">
      <x:c r="A88" s="12" t="str">
        <x:v>Polen</x:v>
      </x:c>
      <x:c r="B88" s="12" t="str">
        <x:v>T-72M Tank Battalion</x:v>
      </x:c>
      <x:c r="C88" s="12" t="str">
        <x:v>Panzer</x:v>
      </x:c>
      <x:c r="D88" s="12" t="str">
        <x:v>T-72</x:v>
      </x:c>
      <x:c r="E88" s="12" t="str">
        <x:v>G02</x:v>
      </x:c>
      <x:c r="F88" s="30" t="str">
        <x:v>Vollabgleich 2026</x:v>
      </x:c>
    </x:row>
    <x:row r="89">
      <x:c r="A89" s="12" t="str">
        <x:v>Polen</x:v>
      </x:c>
      <x:c r="B89" s="12" t="str">
        <x:v>T-72B Tank Battalion</x:v>
      </x:c>
      <x:c r="C89" s="12" t="str">
        <x:v>Panzer / hypothetisch</x:v>
      </x:c>
      <x:c r="D89" s="12" t="str">
        <x:v>T-72</x:v>
      </x:c>
      <x:c r="E89" s="12" t="str">
        <x:v>G02</x:v>
      </x:c>
      <x:c r="F89" s="30" t="str">
        <x:v>Vollabgleich 2026</x:v>
      </x:c>
    </x:row>
    <x:row r="90">
      <x:c r="A90" s="12" t="str">
        <x:v>Polen</x:v>
      </x:c>
      <x:c r="B90" s="12" t="str">
        <x:v>BMP Motor Rifle Battalion</x:v>
      </x:c>
      <x:c r="C90" s="12" t="str">
        <x:v>Mechanisiert</x:v>
      </x:c>
      <x:c r="D90" s="12" t="str">
        <x:v>BMP-1/BMP-2/BMP-3 je Formation</x:v>
      </x:c>
      <x:c r="E90" s="12" t="str">
        <x:v>G02</x:v>
      </x:c>
      <x:c r="F90" s="30" t="str">
        <x:v>Vollabgleich 2026</x:v>
      </x:c>
    </x:row>
    <x:row r="91">
      <x:c r="A91" s="12" t="str">
        <x:v>Polen</x:v>
      </x:c>
      <x:c r="B91" s="12" t="str">
        <x:v>Wheeled Motor Rifle Battalion</x:v>
      </x:c>
      <x:c r="C91" s="12" t="str">
        <x:v>Mechanisiert</x:v>
      </x:c>
      <x:c r="D91" s="12" t="str">
        <x:v>siehe Ausrüstung</x:v>
      </x:c>
      <x:c r="E91" s="12" t="str">
        <x:v>G02</x:v>
      </x:c>
      <x:c r="F91" s="30" t="str">
        <x:v>Vollabgleich 2026</x:v>
      </x:c>
    </x:row>
    <x:row r="92">
      <x:c r="A92" s="12" t="str">
        <x:v>Tschechoslowakei</x:v>
      </x:c>
      <x:c r="B92" s="12" t="str">
        <x:v>T-55AM2 Tank Battalion</x:v>
      </x:c>
      <x:c r="C92" s="12" t="str">
        <x:v>Panzer</x:v>
      </x:c>
      <x:c r="D92" s="12" t="str">
        <x:v>T-55AM</x:v>
      </x:c>
      <x:c r="E92" s="12" t="str">
        <x:v>G02</x:v>
      </x:c>
      <x:c r="F92" s="30" t="str">
        <x:v>Vollabgleich 2026</x:v>
      </x:c>
    </x:row>
    <x:row r="93">
      <x:c r="A93" s="12" t="str">
        <x:v>Tschechoslowakei</x:v>
      </x:c>
      <x:c r="B93" s="12" t="str">
        <x:v>T-72M Tank Battalion</x:v>
      </x:c>
      <x:c r="C93" s="12" t="str">
        <x:v>Panzer</x:v>
      </x:c>
      <x:c r="D93" s="12" t="str">
        <x:v>T-72</x:v>
      </x:c>
      <x:c r="E93" s="12" t="str">
        <x:v>G02</x:v>
      </x:c>
      <x:c r="F93" s="30" t="str">
        <x:v>Vollabgleich 2026</x:v>
      </x:c>
    </x:row>
    <x:row r="94">
      <x:c r="A94" s="12" t="str">
        <x:v>Tschechoslowakei</x:v>
      </x:c>
      <x:c r="B94" s="12" t="str">
        <x:v>T-72B Tank Battalion</x:v>
      </x:c>
      <x:c r="C94" s="12" t="str">
        <x:v>Panzer / hypothetisch</x:v>
      </x:c>
      <x:c r="D94" s="12" t="str">
        <x:v>T-72</x:v>
      </x:c>
      <x:c r="E94" s="12" t="str">
        <x:v>G02</x:v>
      </x:c>
      <x:c r="F94" s="30" t="str">
        <x:v>Vollabgleich 2026</x:v>
      </x:c>
    </x:row>
    <x:row r="95">
      <x:c r="A95" s="12" t="str">
        <x:v>Tschechoslowakei</x:v>
      </x:c>
      <x:c r="B95" s="12" t="str">
        <x:v>BMP Motor Rifle Battalion</x:v>
      </x:c>
      <x:c r="C95" s="12" t="str">
        <x:v>Mechanisiert</x:v>
      </x:c>
      <x:c r="D95" s="12" t="str">
        <x:v>BMP-1/BMP-2/BMP-3 je Formation</x:v>
      </x:c>
      <x:c r="E95" s="12" t="str">
        <x:v>G02</x:v>
      </x:c>
      <x:c r="F95" s="30" t="str">
        <x:v>Vollabgleich 2026</x:v>
      </x:c>
    </x:row>
    <x:row r="96">
      <x:c r="A96" s="12" t="str">
        <x:v>Tschechoslowakei</x:v>
      </x:c>
      <x:c r="B96" s="12" t="str">
        <x:v>Wheeled Motor Rifle Battalion</x:v>
      </x:c>
      <x:c r="C96" s="12" t="str">
        <x:v>Mechanisiert</x:v>
      </x:c>
      <x:c r="D96" s="12" t="str">
        <x:v>siehe Ausrüstung</x:v>
      </x:c>
      <x:c r="E96" s="12" t="str">
        <x:v>G02</x:v>
      </x:c>
      <x:c r="F96" s="30" t="str">
        <x:v>Vollabgleich 2026</x:v>
      </x:c>
    </x:row>
    <x:row r="97">
      <x:c r="A97" s="12" t="str">
        <x:v>Kuba</x:v>
      </x:c>
      <x:c r="B97" s="12" t="str">
        <x:v>T-55 Tank Battalion</x:v>
      </x:c>
      <x:c r="C97" s="12" t="str">
        <x:v>Panzer</x:v>
      </x:c>
      <x:c r="D97" s="12" t="str">
        <x:v>T-55</x:v>
      </x:c>
      <x:c r="E97" s="12" t="str">
        <x:v>C01;RD01</x:v>
      </x:c>
      <x:c r="F97" s="30" t="str">
        <x:v>Vollabgleich 2026</x:v>
      </x:c>
    </x:row>
    <x:row r="98">
      <x:c r="A98" s="12" t="str">
        <x:v>Kuba</x:v>
      </x:c>
      <x:c r="B98" s="12" t="str">
        <x:v>T-62 Tank Battalion</x:v>
      </x:c>
      <x:c r="C98" s="12" t="str">
        <x:v>Panzer</x:v>
      </x:c>
      <x:c r="D98" s="12" t="str">
        <x:v>T-55/T-62, BMP-1/BTR-60</x:v>
      </x:c>
      <x:c r="E98" s="12" t="str">
        <x:v>C01;RD01</x:v>
      </x:c>
      <x:c r="F98" s="30" t="str">
        <x:v>Vollabgleich 2026</x:v>
      </x:c>
    </x:row>
    <x:row r="99">
      <x:c r="A99" s="12" t="str">
        <x:v>Kuba</x:v>
      </x:c>
      <x:c r="B99" s="12" t="str">
        <x:v>BMP-1 Mechanised Battalion</x:v>
      </x:c>
      <x:c r="C99" s="12" t="str">
        <x:v>Mechanisiert</x:v>
      </x:c>
      <x:c r="D99" s="12" t="str">
        <x:v>BMP-1</x:v>
      </x:c>
      <x:c r="E99" s="12" t="str">
        <x:v>C01;RD01</x:v>
      </x:c>
      <x:c r="F99" s="30" t="str">
        <x:v>Vollabgleich 2026</x:v>
      </x:c>
    </x:row>
    <x:row r="100">
      <x:c r="A100" s="12" t="str">
        <x:v>Kuba</x:v>
      </x:c>
      <x:c r="B100" s="12" t="str">
        <x:v>BTR-60 Mechanised Battalion</x:v>
      </x:c>
      <x:c r="C100" s="12" t="str">
        <x:v>Mechanisiert</x:v>
      </x:c>
      <x:c r="D100" s="12" t="str">
        <x:v>BTR-60</x:v>
      </x:c>
      <x:c r="E100" s="12" t="str">
        <x:v>C01;RD01</x:v>
      </x:c>
      <x:c r="F100" s="30" t="str">
        <x:v>Vollabgleich 2026</x:v>
      </x:c>
    </x:row>
    <x:row r="101">
      <x:c r="A101" s="12" t="str">
        <x:v>Irak</x:v>
      </x:c>
      <x:c r="B101" s="12" t="str">
        <x:v>T-72M Tank Battalion</x:v>
      </x:c>
      <x:c r="C101" s="12" t="str">
        <x:v>Panzer</x:v>
      </x:c>
      <x:c r="D101" s="12" t="str">
        <x:v>T-72</x:v>
      </x:c>
      <x:c r="E101" s="12" t="str">
        <x:v>G02;OW01</x:v>
      </x:c>
      <x:c r="F101" s="30" t="str">
        <x:v>Vollabgleich 2026</x:v>
      </x:c>
    </x:row>
    <x:row r="102">
      <x:c r="A102" s="12" t="str">
        <x:v>Irak</x:v>
      </x:c>
      <x:c r="B102" s="12" t="str">
        <x:v>T-62 Tank Battalion</x:v>
      </x:c>
      <x:c r="C102" s="12" t="str">
        <x:v>Panzer</x:v>
      </x:c>
      <x:c r="D102" s="12" t="str">
        <x:v>T-55/T-62/T-72M, BMP-1/BTR-60</x:v>
      </x:c>
      <x:c r="E102" s="12" t="str">
        <x:v>G02;OW01</x:v>
      </x:c>
      <x:c r="F102" s="30" t="str">
        <x:v>Vollabgleich 2026</x:v>
      </x:c>
    </x:row>
    <x:row r="103">
      <x:c r="A103" s="12" t="str">
        <x:v>Irak</x:v>
      </x:c>
      <x:c r="B103" s="12" t="str">
        <x:v>T-55 Tank Battalion</x:v>
      </x:c>
      <x:c r="C103" s="12" t="str">
        <x:v>Panzer</x:v>
      </x:c>
      <x:c r="D103" s="12" t="str">
        <x:v>T-55</x:v>
      </x:c>
      <x:c r="E103" s="12" t="str">
        <x:v>G02;OW01</x:v>
      </x:c>
      <x:c r="F103" s="30" t="str">
        <x:v>Vollabgleich 2026</x:v>
      </x:c>
    </x:row>
    <x:row r="104">
      <x:c r="A104" s="12" t="str">
        <x:v>Irak</x:v>
      </x:c>
      <x:c r="B104" s="12" t="str">
        <x:v>BMP-1 Mech Battalion</x:v>
      </x:c>
      <x:c r="C104" s="12" t="str">
        <x:v>Mechanisiert</x:v>
      </x:c>
      <x:c r="D104" s="12" t="str">
        <x:v>BMP-1</x:v>
      </x:c>
      <x:c r="E104" s="12" t="str">
        <x:v>G02;OW01</x:v>
      </x:c>
      <x:c r="F104" s="30" t="str">
        <x:v>Vollabgleich 2026</x:v>
      </x:c>
    </x:row>
    <x:row r="105">
      <x:c r="A105" s="12" t="str">
        <x:v>Irak</x:v>
      </x:c>
      <x:c r="B105" s="12" t="str">
        <x:v>BTR Mech Battalion</x:v>
      </x:c>
      <x:c r="C105" s="12" t="str">
        <x:v>Mechanisiert</x:v>
      </x:c>
      <x:c r="D105" s="12" t="str">
        <x:v>BTR-60</x:v>
      </x:c>
      <x:c r="E105" s="12" t="str">
        <x:v>G02;OW01</x:v>
      </x:c>
      <x:c r="F105" s="30" t="str">
        <x:v>Vollabgleich 2026</x:v>
      </x:c>
    </x:row>
    <x:row r="106">
      <x:c r="A106" s="12" t="str">
        <x:v>Iran</x:v>
      </x:c>
      <x:c r="B106" s="12" t="str">
        <x:v>Chieftain Armoured Squadron</x:v>
      </x:c>
      <x:c r="C106" s="12" t="str">
        <x:v>Panzer</x:v>
      </x:c>
      <x:c r="D106" s="12" t="str">
        <x:v>Chieftain</x:v>
      </x:c>
      <x:c r="E106" s="12" t="str">
        <x:v>I01</x:v>
      </x:c>
      <x:c r="F106" s="30" t="str">
        <x:v>Vollabgleich 2026</x:v>
      </x:c>
    </x:row>
    <x:row r="107">
      <x:c r="A107" s="12" t="str">
        <x:v>Iran</x:v>
      </x:c>
      <x:c r="B107" s="12" t="str">
        <x:v>M60 Armoured Squadron</x:v>
      </x:c>
      <x:c r="C107" s="12" t="str">
        <x:v>Panzer</x:v>
      </x:c>
      <x:c r="D107" s="12" t="str">
        <x:v>M60 Patton</x:v>
      </x:c>
      <x:c r="E107" s="12" t="str">
        <x:v>I01</x:v>
      </x:c>
      <x:c r="F107" s="30" t="str">
        <x:v>Vollabgleich 2026</x:v>
      </x:c>
    </x:row>
    <x:row r="108">
      <x:c r="A108" s="12" t="str">
        <x:v>Iran</x:v>
      </x:c>
      <x:c r="B108" s="12" t="str">
        <x:v>IRGC Armoured Squadron</x:v>
      </x:c>
      <x:c r="C108" s="12" t="str">
        <x:v>Panzer</x:v>
      </x:c>
      <x:c r="D108" s="12" t="str">
        <x:v>gemischter US-/britischer/sowjetischer Bestand</x:v>
      </x:c>
      <x:c r="E108" s="12" t="str">
        <x:v>I01</x:v>
      </x:c>
      <x:c r="F108" s="30" t="str">
        <x:v>Vollabgleich 2026</x:v>
      </x:c>
    </x:row>
    <x:row r="109">
      <x:c r="A109" s="12" t="str">
        <x:v>Iran</x:v>
      </x:c>
      <x:c r="B109" s="12" t="str">
        <x:v>Mechanized Company</x:v>
      </x:c>
      <x:c r="C109" s="12" t="str">
        <x:v>Mechanisiert</x:v>
      </x:c>
      <x:c r="D109" s="12" t="str">
        <x:v>gemischter US-/britischer/sowjetischer Bestand</x:v>
      </x:c>
      <x:c r="E109" s="12" t="str">
        <x:v>I01</x:v>
      </x:c>
      <x:c r="F109" s="30" t="str">
        <x:v>Vollabgleich 2026</x:v>
      </x:c>
    </x:row>
    <x:row r="110">
      <x:c r="A110" s="12" t="str">
        <x:v>Iran</x:v>
      </x:c>
      <x:c r="B110" s="12" t="str">
        <x:v>Basij Infantry Battalion</x:v>
      </x:c>
      <x:c r="C110" s="12" t="str">
        <x:v>Infanterie</x:v>
      </x:c>
      <x:c r="D110" s="12" t="str">
        <x:v>Infanterie / leichte AT-Waffen</x:v>
      </x:c>
      <x:c r="E110" s="12" t="str">
        <x:v>I01</x:v>
      </x:c>
      <x:c r="F110" s="30" t="str">
        <x:v>Vollabgleich 2026</x:v>
      </x:c>
    </x:row>
    <x:row r="111">
      <x:c r="A111" s="12" t="str">
        <x:v>Syrien</x:v>
      </x:c>
      <x:c r="B111" s="12" t="str">
        <x:v>T-72M Tank Battalion</x:v>
      </x:c>
      <x:c r="C111" s="12" t="str">
        <x:v>Panzer</x:v>
      </x:c>
      <x:c r="D111" s="12" t="str">
        <x:v>T-72</x:v>
      </x:c>
      <x:c r="E111" s="12" t="str">
        <x:v>G02</x:v>
      </x:c>
      <x:c r="F111" s="30" t="str">
        <x:v>Vollabgleich 2026</x:v>
      </x:c>
    </x:row>
    <x:row r="112">
      <x:c r="A112" s="12" t="str">
        <x:v>Syrien</x:v>
      </x:c>
      <x:c r="B112" s="12" t="str">
        <x:v>T-62 Tank Battalion</x:v>
      </x:c>
      <x:c r="C112" s="12" t="str">
        <x:v>Panzer</x:v>
      </x:c>
      <x:c r="D112" s="12" t="str">
        <x:v>T-55/T-62/T-72, BMP-1/BTR-60</x:v>
      </x:c>
      <x:c r="E112" s="12" t="str">
        <x:v>G02</x:v>
      </x:c>
      <x:c r="F112" s="30" t="str">
        <x:v>Vollabgleich 2026</x:v>
      </x:c>
    </x:row>
    <x:row r="113">
      <x:c r="A113" s="12" t="str">
        <x:v>Syrien</x:v>
      </x:c>
      <x:c r="B113" s="12" t="str">
        <x:v>T-55 Tank Battalion</x:v>
      </x:c>
      <x:c r="C113" s="12" t="str">
        <x:v>Panzer</x:v>
      </x:c>
      <x:c r="D113" s="12" t="str">
        <x:v>T-55</x:v>
      </x:c>
      <x:c r="E113" s="12" t="str">
        <x:v>G02</x:v>
      </x:c>
      <x:c r="F113" s="30" t="str">
        <x:v>Vollabgleich 2026</x:v>
      </x:c>
    </x:row>
    <x:row r="114">
      <x:c r="A114" s="12" t="str">
        <x:v>Syrien</x:v>
      </x:c>
      <x:c r="B114" s="12" t="str">
        <x:v>BMP-1 Mech Battalion</x:v>
      </x:c>
      <x:c r="C114" s="12" t="str">
        <x:v>Mechanisiert</x:v>
      </x:c>
      <x:c r="D114" s="12" t="str">
        <x:v>BMP-1</x:v>
      </x:c>
      <x:c r="E114" s="12" t="str">
        <x:v>G02</x:v>
      </x:c>
      <x:c r="F114" s="30" t="str">
        <x:v>Vollabgleich 2026</x:v>
      </x:c>
    </x:row>
    <x:row r="115">
      <x:c r="A115" s="12" t="str">
        <x:v>Syrien</x:v>
      </x:c>
      <x:c r="B115" s="12" t="str">
        <x:v>BTR Mech Battalion</x:v>
      </x:c>
      <x:c r="C115" s="12" t="str">
        <x:v>Mechanisiert</x:v>
      </x:c>
      <x:c r="D115" s="12" t="str">
        <x:v>BTR-60</x:v>
      </x:c>
      <x:c r="E115" s="12" t="str">
        <x:v>G02</x:v>
      </x:c>
      <x:c r="F115" s="30" t="str">
        <x:v>Vollabgleich 2026</x:v>
      </x:c>
    </x:row>
    <x:row r="116">
      <x:c r="A116" s="12" t="str">
        <x:v>Westdeutschland</x:v>
      </x:c>
      <x:c r="B116" s="12" t="str">
        <x:v>Leopard 1 Panzeraufklärungs Kompanie</x:v>
      </x:c>
      <x:c r="C116" s="12" t="str">
        <x:v>Aufklärung / Panzer</x:v>
      </x:c>
      <x:c r="D116" s="12" t="str">
        <x:v>Leopard 1</x:v>
      </x:c>
      <x:c r="E116" s="12" t="str">
        <x:v>G02</x:v>
      </x:c>
      <x:c r="F116" s="30" t="str">
        <x:v>Vollabgleich 2026</x:v>
      </x:c>
    </x:row>
    <x:row r="117">
      <x:c r="A117" s="12" t="str">
        <x:v>Westdeutschland</x:v>
      </x:c>
      <x:c r="B117" s="12" t="str">
        <x:v>Leopard 2 Panzeraufklärungs Kompanie</x:v>
      </x:c>
      <x:c r="C117" s="12" t="str">
        <x:v>Aufklärung / Panzer</x:v>
      </x:c>
      <x:c r="D117" s="12" t="str">
        <x:v>Leopard 2/Leopard 2A5</x:v>
      </x:c>
      <x:c r="E117" s="12" t="str">
        <x:v>G02</x:v>
      </x:c>
      <x:c r="F117" s="30" t="str">
        <x:v>Vollabgleich 2026</x:v>
      </x:c>
    </x:row>
    <x:row r="118">
      <x:c r="A118" s="12" t="str">
        <x:v>Israel</x:v>
      </x:c>
      <x:c r="B118" s="12" t="str">
        <x:v>Merkava 1 Tank Company</x:v>
      </x:c>
      <x:c r="C118" s="12" t="str">
        <x:v>Panzer</x:v>
      </x:c>
      <x:c r="D118" s="12" t="str">
        <x:v>Merkava 1</x:v>
      </x:c>
      <x:c r="E118" s="12" t="str">
        <x:v>IS01;IS02</x:v>
      </x:c>
      <x:c r="F118" s="30" t="str">
        <x:v>Vollabgleich 2026</x:v>
      </x:c>
    </x:row>
    <x:row r="119">
      <x:c r="A119" s="12" t="str">
        <x:v>Israel</x:v>
      </x:c>
      <x:c r="B119" s="12" t="str">
        <x:v>Merkava 2 Tank Company</x:v>
      </x:c>
      <x:c r="C119" s="12" t="str">
        <x:v>Panzer</x:v>
      </x:c>
      <x:c r="D119" s="12" t="str">
        <x:v>Merkava 2</x:v>
      </x:c>
      <x:c r="E119" s="12" t="str">
        <x:v>IS01;IS02</x:v>
      </x:c>
      <x:c r="F119" s="30" t="str">
        <x:v>Vollabgleich 2026</x:v>
      </x:c>
    </x:row>
    <x:row r="120">
      <x:c r="A120" s="12" t="str">
        <x:v>Israel</x:v>
      </x:c>
      <x:c r="B120" s="12" t="str">
        <x:v>Merkava 3 Tank Company</x:v>
      </x:c>
      <x:c r="C120" s="12" t="str">
        <x:v>Panzer</x:v>
      </x:c>
      <x:c r="D120" s="12" t="str">
        <x:v>Merkava 3</x:v>
      </x:c>
      <x:c r="E120" s="12" t="str">
        <x:v>IS01;IS02</x:v>
      </x:c>
      <x:c r="F120" s="30" t="str">
        <x:v>Vollabgleich 2026</x:v>
      </x:c>
    </x:row>
    <x:row r="121">
      <x:c r="A121" s="12" t="str">
        <x:v>Israel</x:v>
      </x:c>
      <x:c r="B121" s="12" t="str">
        <x:v>Magach 6 Tank Company</x:v>
      </x:c>
      <x:c r="C121" s="12" t="str">
        <x:v>Panzer</x:v>
      </x:c>
      <x:c r="D121" s="12" t="str">
        <x:v>Magach 6</x:v>
      </x:c>
      <x:c r="E121" s="12" t="str">
        <x:v>IS01;IS02</x:v>
      </x:c>
      <x:c r="F121" s="30" t="str">
        <x:v>Vollabgleich 2026</x:v>
      </x:c>
    </x:row>
    <x:row r="122">
      <x:c r="A122" s="12" t="str">
        <x:v>Israel</x:v>
      </x:c>
      <x:c r="B122" s="12" t="str">
        <x:v>Sho't (Blazer) Tank Company</x:v>
      </x:c>
      <x:c r="C122" s="12" t="str">
        <x:v>Panzer</x:v>
      </x:c>
      <x:c r="D122" s="12" t="str">
        <x:v>Sho't / Centurion</x:v>
      </x:c>
      <x:c r="E122" s="12" t="str">
        <x:v>IS01;IS02</x:v>
      </x:c>
      <x:c r="F122" s="30" t="str">
        <x:v>Vollabgleich 2026</x:v>
      </x:c>
    </x:row>
    <x:row r="123">
      <x:c r="A123" s="12" t="str">
        <x:v>Israel</x:v>
      </x:c>
      <x:c r="B123" s="12" t="str">
        <x:v>Mech Infantry Company</x:v>
      </x:c>
      <x:c r="C123" s="12" t="str">
        <x:v>Mechanisiert</x:v>
      </x:c>
      <x:c r="D123" s="12" t="str">
        <x:v>M113 / M113 Vayzata / Nagmasho't</x:v>
      </x:c>
      <x:c r="E123" s="12" t="str">
        <x:v>IS01;IS02</x:v>
      </x:c>
      <x:c r="F123" s="30" t="str">
        <x:v>Vollabgleich 2026</x:v>
      </x:c>
    </x:row>
    <x:row r="124">
      <x:c r="A124" s="12" t="str">
        <x:v>Israel</x:v>
      </x:c>
      <x:c r="B124" s="12" t="str">
        <x:v>Reserve Infantry Company</x:v>
      </x:c>
      <x:c r="C124" s="12" t="str">
        <x:v>Infanterie</x:v>
      </x:c>
      <x:c r="D124" s="12" t="str">
        <x:v>Infanteriewaffen / M113 optional</x:v>
      </x:c>
      <x:c r="E124" s="12" t="str">
        <x:v>IS01;IS02</x:v>
      </x:c>
      <x:c r="F124" s="30" t="str">
        <x:v>Vollabgleich 2026</x:v>
      </x:c>
    </x:row>
    <x:row r="125">
      <x:c r="A125" s="12" t="str">
        <x:v>Israel</x:v>
      </x:c>
      <x:c r="B125" s="12" t="str">
        <x:v>Paratrooper Company</x:v>
      </x:c>
      <x:c r="C125" s="12" t="str">
        <x:v>Luftlande</x:v>
      </x:c>
      <x:c r="D125" s="12" t="str">
        <x:v>Infanteriewaffen / UH-1 / M113 optional</x:v>
      </x:c>
      <x:c r="E125" s="12" t="str">
        <x:v>IS01;IS02</x:v>
      </x:c>
      <x:c r="F125" s="30" t="str">
        <x:v>Vollabgleich 2026</x:v>
      </x:c>
    </x:row>
    <x:row r="126">
      <x:c r="F126" s="31"/>
    </x:row>
  </x:sheetData>
  <x:pageMargins left="0.7" right="0.7" top="0.75" bottom="0.75" header="0.3" footer="0.3"/>
  <x:tableParts count="1">
    <x:tablePart xmlns:r="http://schemas.openxmlformats.org/officeDocument/2006/relationships" r:id="Rcc267b50dc8548b3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2" hidden="0" customWidth="1"/>
    <x:col min="3" max="3" width="24" hidden="0" customWidth="1"/>
    <x:col min="4" max="4" width="34" hidden="0" customWidth="1"/>
    <x:col min="5" max="5" width="30" hidden="0" customWidth="1"/>
    <x:col min="6" max="6" width="28" hidden="0" customWidth="1"/>
    <x:col min="7" max="7" width="18" hidden="0" customWidth="1"/>
    <x:col min="8" max="8" width="28" hidden="0" customWidth="1"/>
  </x:cols>
  <x:sheetData>
    <x:row r="1">
      <x:c r="A1" s="36" t="str">
        <x:v>Fraktion</x:v>
      </x:c>
      <x:c r="B1" s="36" t="str">
        <x:v>Auswählbare Einheit</x:v>
      </x:c>
      <x:c r="C1" s="36" t="str">
        <x:v>Rolle</x:v>
      </x:c>
      <x:c r="D1" s="36" t="str">
        <x:v>Hauptausrüstung / Träger</x:v>
      </x:c>
      <x:c r="E1" s="36" t="str">
        <x:v>Einordnung</x:v>
      </x:c>
      <x:c r="F1" s="36" t="str">
        <x:v>Status Hauptausrüstung im Vergleichsjahr</x:v>
      </x:c>
      <x:c r="G1" s="36" t="str">
        <x:v>Spielquellen-ID</x:v>
      </x:c>
      <x:c r="H1" s="36" t="str">
        <x:v>Prüfstatus</x:v>
      </x:c>
    </x:row>
    <x:row r="2">
      <x:c r="A2" s="34" t="str">
        <x:v>USA</x:v>
      </x:c>
      <x:c r="B2" s="34" t="str">
        <x:v>M1 Abrams Tank Platoon</x:v>
      </x:c>
      <x:c r="C2" s="34" t="str">
        <x:v>Panzer / Gefechtsfahrzeug</x:v>
      </x:c>
      <x:c r="D2" s="34" t="str">
        <x:v>M1 Abrams</x:v>
      </x:c>
      <x:c r="E2" s="34" t="str">
        <x:v>Formationseinheit / Support gemäß Force Diagram</x:v>
      </x:c>
      <x:c r="F2" s="34" t="str">
        <x:f>IF($C2="Alliierte Unterstützung","Alliierte Unterstützung",IF(COUNTIFS('Ausrüstung &amp; Historie'!$A$2:$A$429,$A2,'Ausrüstung &amp; Historie'!$B$2:$B$429,$D2,'Ausrüstung &amp; Historie'!$H$2:$H$429,"Im Einsatz")&gt;0,"Im Einsatz",IF(COUNTIFS('Ausrüstung &amp; Historie'!$A$2:$A$429,$A2,'Ausrüstung &amp; Historie'!$B$2:$B$429,$D2,'Ausrüstung &amp; Historie'!$H$2:$H$429,"Noch nicht eingeführt")&gt;0,"Noch nicht eingeführt",IF(COUNTIFS('Ausrüstung &amp; Historie'!$A$2:$A$429,$A2,'Ausrüstung &amp; Historie'!$B$2:$B$429,$D2,'Ausrüstung &amp; Historie'!$H$2:$H$429,"Nicht mehr im Einsatz")&gt;0,"Nicht mehr im Einsatz",IF(COUNTIFS('Ausrüstung &amp; Historie'!$A$2:$A$429,$A2,'Ausrüstung &amp; Historie'!$B$2:$B$429,$D2,'Ausrüstung &amp; Historie'!$H$2:$H$429,"Nie eingeführt / fiktiv")&gt;0,"Nie eingeführt / fiktiv",IF(COUNTIFS('Ausrüstung &amp; Historie'!$A$2:$A$429,$A2,'Ausrüstung &amp; Historie'!$B$2:$B$429,$D2,'Ausrüstung &amp; Historie'!$H$2:$H$429,"Alliierte Unterstützung")&gt;0,"Alliierte Unterstützung",IF(COUNTIFS('Ausrüstung &amp; Historie'!$A$2:$A$429,$A2,'Ausrüstung &amp; Historie'!$B$2:$B$429,$D2,'Ausrüstung &amp; Historie'!$H$2:$H$429,"Unklar")&gt;0,"Unklar","n/a")))))))</x:f>
        <x:v>Im Einsatz</x:v>
      </x:c>
      <x:c r="G2" s="34" t="str">
        <x:v>G02</x:v>
      </x:c>
      <x:c r="H2" s="38" t="str">
        <x:v>abgeglichen</x:v>
      </x:c>
    </x:row>
    <x:row r="3">
      <x:c r="A3" s="34" t="str">
        <x:v>USA</x:v>
      </x:c>
      <x:c r="B3" s="34" t="str">
        <x:v>M1A1 Abrams Tank Platoon</x:v>
      </x:c>
      <x:c r="C3" s="34" t="str">
        <x:v>Panzer / Gefechtsfahrzeug</x:v>
      </x:c>
      <x:c r="D3" s="34" t="str">
        <x:v>M1A1 Abrams</x:v>
      </x:c>
      <x:c r="E3" s="34" t="str">
        <x:v>Formationseinheit / Support gemäß Force Diagram</x:v>
      </x:c>
      <x:c r="F3" s="34" t="str">
        <x:f>IF($C3="Alliierte Unterstützung","Alliierte Unterstützung",IF(COUNTIFS('Ausrüstung &amp; Historie'!$A$2:$A$429,$A3,'Ausrüstung &amp; Historie'!$B$2:$B$429,$D3,'Ausrüstung &amp; Historie'!$H$2:$H$429,"Im Einsatz")&gt;0,"Im Einsatz",IF(COUNTIFS('Ausrüstung &amp; Historie'!$A$2:$A$429,$A3,'Ausrüstung &amp; Historie'!$B$2:$B$429,$D3,'Ausrüstung &amp; Historie'!$H$2:$H$429,"Noch nicht eingeführt")&gt;0,"Noch nicht eingeführt",IF(COUNTIFS('Ausrüstung &amp; Historie'!$A$2:$A$429,$A3,'Ausrüstung &amp; Historie'!$B$2:$B$429,$D3,'Ausrüstung &amp; Historie'!$H$2:$H$429,"Nicht mehr im Einsatz")&gt;0,"Nicht mehr im Einsatz",IF(COUNTIFS('Ausrüstung &amp; Historie'!$A$2:$A$429,$A3,'Ausrüstung &amp; Historie'!$B$2:$B$429,$D3,'Ausrüstung &amp; Historie'!$H$2:$H$429,"Nie eingeführt / fiktiv")&gt;0,"Nie eingeführt / fiktiv",IF(COUNTIFS('Ausrüstung &amp; Historie'!$A$2:$A$429,$A3,'Ausrüstung &amp; Historie'!$B$2:$B$429,$D3,'Ausrüstung &amp; Historie'!$H$2:$H$429,"Alliierte Unterstützung")&gt;0,"Alliierte Unterstützung",IF(COUNTIFS('Ausrüstung &amp; Historie'!$A$2:$A$429,$A3,'Ausrüstung &amp; Historie'!$B$2:$B$429,$D3,'Ausrüstung &amp; Historie'!$H$2:$H$429,"Unklar")&gt;0,"Unklar","n/a")))))))</x:f>
        <x:v>Noch nicht eingeführt</x:v>
      </x:c>
      <x:c r="G3" s="34" t="str">
        <x:v>G02</x:v>
      </x:c>
      <x:c r="H3" s="38" t="str">
        <x:v>abgeglichen</x:v>
      </x:c>
    </x:row>
    <x:row r="4">
      <x:c r="A4" s="34" t="str">
        <x:v>USA</x:v>
      </x:c>
      <x:c r="B4" s="34" t="str">
        <x:v>M60 Patton Tank Platoon</x:v>
      </x:c>
      <x:c r="C4" s="34" t="str">
        <x:v>Panzer / Gefechtsfahrzeug</x:v>
      </x:c>
      <x:c r="D4" s="34" t="str">
        <x:v>M60A3 Patton</x:v>
      </x:c>
      <x:c r="E4" s="34" t="str">
        <x:v>Formationseinheit / Support gemäß Force Diagram</x:v>
      </x:c>
      <x:c r="F4" s="34" t="str">
        <x:f>IF($C4="Alliierte Unterstützung","Alliierte Unterstützung",IF(COUNTIFS('Ausrüstung &amp; Historie'!$A$2:$A$429,$A4,'Ausrüstung &amp; Historie'!$B$2:$B$429,$D4,'Ausrüstung &amp; Historie'!$H$2:$H$429,"Im Einsatz")&gt;0,"Im Einsatz",IF(COUNTIFS('Ausrüstung &amp; Historie'!$A$2:$A$429,$A4,'Ausrüstung &amp; Historie'!$B$2:$B$429,$D4,'Ausrüstung &amp; Historie'!$H$2:$H$429,"Noch nicht eingeführt")&gt;0,"Noch nicht eingeführt",IF(COUNTIFS('Ausrüstung &amp; Historie'!$A$2:$A$429,$A4,'Ausrüstung &amp; Historie'!$B$2:$B$429,$D4,'Ausrüstung &amp; Historie'!$H$2:$H$429,"Nicht mehr im Einsatz")&gt;0,"Nicht mehr im Einsatz",IF(COUNTIFS('Ausrüstung &amp; Historie'!$A$2:$A$429,$A4,'Ausrüstung &amp; Historie'!$B$2:$B$429,$D4,'Ausrüstung &amp; Historie'!$H$2:$H$429,"Nie eingeführt / fiktiv")&gt;0,"Nie eingeführt / fiktiv",IF(COUNTIFS('Ausrüstung &amp; Historie'!$A$2:$A$429,$A4,'Ausrüstung &amp; Historie'!$B$2:$B$429,$D4,'Ausrüstung &amp; Historie'!$H$2:$H$429,"Alliierte Unterstützung")&gt;0,"Alliierte Unterstützung",IF(COUNTIFS('Ausrüstung &amp; Historie'!$A$2:$A$429,$A4,'Ausrüstung &amp; Historie'!$B$2:$B$429,$D4,'Ausrüstung &amp; Historie'!$H$2:$H$429,"Unklar")&gt;0,"Unklar","n/a")))))))</x:f>
        <x:v>Im Einsatz</x:v>
      </x:c>
      <x:c r="G4" s="34" t="str">
        <x:v>G02</x:v>
      </x:c>
      <x:c r="H4" s="38" t="str">
        <x:v>abgeglichen</x:v>
      </x:c>
    </x:row>
    <x:row r="5">
      <x:c r="A5" s="34" t="str">
        <x:v>USA</x:v>
      </x:c>
      <x:c r="B5" s="34" t="str">
        <x:v>M551 Sheridan Tank Platoon</x:v>
      </x:c>
      <x:c r="C5" s="34" t="str">
        <x:v>Panzer / Gefechtsfahrzeug</x:v>
      </x:c>
      <x:c r="D5" s="34" t="str">
        <x:v>M551 Sheridan</x:v>
      </x:c>
      <x:c r="E5" s="34" t="str">
        <x:v>Formationseinheit / Support gemäß Force Diagram</x:v>
      </x:c>
      <x:c r="F5" s="34" t="str">
        <x:f>IF($C5="Alliierte Unterstützung","Alliierte Unterstützung",IF(COUNTIFS('Ausrüstung &amp; Historie'!$A$2:$A$429,$A5,'Ausrüstung &amp; Historie'!$B$2:$B$429,$D5,'Ausrüstung &amp; Historie'!$H$2:$H$429,"Im Einsatz")&gt;0,"Im Einsatz",IF(COUNTIFS('Ausrüstung &amp; Historie'!$A$2:$A$429,$A5,'Ausrüstung &amp; Historie'!$B$2:$B$429,$D5,'Ausrüstung &amp; Historie'!$H$2:$H$429,"Noch nicht eingeführt")&gt;0,"Noch nicht eingeführt",IF(COUNTIFS('Ausrüstung &amp; Historie'!$A$2:$A$429,$A5,'Ausrüstung &amp; Historie'!$B$2:$B$429,$D5,'Ausrüstung &amp; Historie'!$H$2:$H$429,"Nicht mehr im Einsatz")&gt;0,"Nicht mehr im Einsatz",IF(COUNTIFS('Ausrüstung &amp; Historie'!$A$2:$A$429,$A5,'Ausrüstung &amp; Historie'!$B$2:$B$429,$D5,'Ausrüstung &amp; Historie'!$H$2:$H$429,"Nie eingeführt / fiktiv")&gt;0,"Nie eingeführt / fiktiv",IF(COUNTIFS('Ausrüstung &amp; Historie'!$A$2:$A$429,$A5,'Ausrüstung &amp; Historie'!$B$2:$B$429,$D5,'Ausrüstung &amp; Historie'!$H$2:$H$429,"Alliierte Unterstützung")&gt;0,"Alliierte Unterstützung",IF(COUNTIFS('Ausrüstung &amp; Historie'!$A$2:$A$429,$A5,'Ausrüstung &amp; Historie'!$B$2:$B$429,$D5,'Ausrüstung &amp; Historie'!$H$2:$H$429,"Unklar")&gt;0,"Unklar","n/a")))))))</x:f>
        <x:v>Im Einsatz</x:v>
      </x:c>
      <x:c r="G5" s="34" t="str">
        <x:v>G02</x:v>
      </x:c>
      <x:c r="H5" s="38" t="str">
        <x:v>abgeglichen</x:v>
      </x:c>
    </x:row>
    <x:row r="6">
      <x:c r="A6" s="34" t="str">
        <x:v>USA</x:v>
      </x:c>
      <x:c r="B6" s="34" t="str">
        <x:v>RDF/LT Assault Gun Platoon</x:v>
      </x:c>
      <x:c r="C6" s="34" t="str">
        <x:v>Panzer / Gefechtsfahrzeug</x:v>
      </x:c>
      <x:c r="D6" s="34" t="str">
        <x:v>RDF/LT</x:v>
      </x:c>
      <x:c r="E6" s="34" t="str">
        <x:v>Formationseinheit / Support gemäß Force Diagram</x:v>
      </x:c>
      <x:c r="F6" s="34" t="str">
        <x:f>IF($C6="Alliierte Unterstützung","Alliierte Unterstützung",IF(COUNTIFS('Ausrüstung &amp; Historie'!$A$2:$A$429,$A6,'Ausrüstung &amp; Historie'!$B$2:$B$429,$D6,'Ausrüstung &amp; Historie'!$H$2:$H$429,"Im Einsatz")&gt;0,"Im Einsatz",IF(COUNTIFS('Ausrüstung &amp; Historie'!$A$2:$A$429,$A6,'Ausrüstung &amp; Historie'!$B$2:$B$429,$D6,'Ausrüstung &amp; Historie'!$H$2:$H$429,"Noch nicht eingeführt")&gt;0,"Noch nicht eingeführt",IF(COUNTIFS('Ausrüstung &amp; Historie'!$A$2:$A$429,$A6,'Ausrüstung &amp; Historie'!$B$2:$B$429,$D6,'Ausrüstung &amp; Historie'!$H$2:$H$429,"Nicht mehr im Einsatz")&gt;0,"Nicht mehr im Einsatz",IF(COUNTIFS('Ausrüstung &amp; Historie'!$A$2:$A$429,$A6,'Ausrüstung &amp; Historie'!$B$2:$B$429,$D6,'Ausrüstung &amp; Historie'!$H$2:$H$429,"Nie eingeführt / fiktiv")&gt;0,"Nie eingeführt / fiktiv",IF(COUNTIFS('Ausrüstung &amp; Historie'!$A$2:$A$429,$A6,'Ausrüstung &amp; Historie'!$B$2:$B$429,$D6,'Ausrüstung &amp; Historie'!$H$2:$H$429,"Alliierte Unterstützung")&gt;0,"Alliierte Unterstützung",IF(COUNTIFS('Ausrüstung &amp; Historie'!$A$2:$A$429,$A6,'Ausrüstung &amp; Historie'!$B$2:$B$429,$D6,'Ausrüstung &amp; Historie'!$H$2:$H$429,"Unklar")&gt;0,"Unklar","n/a")))))))</x:f>
        <x:v>Nie eingeführt / fiktiv</x:v>
      </x:c>
      <x:c r="G6" s="34" t="str">
        <x:v>G02</x:v>
      </x:c>
      <x:c r="H6" s="38" t="str">
        <x:v>abgeglichen</x:v>
      </x:c>
    </x:row>
    <x:row r="7">
      <x:c r="A7" s="34" t="str">
        <x:v>USA</x:v>
      </x:c>
      <x:c r="B7" s="34" t="str">
        <x:v>M2 Bradley Mech Platoon</x:v>
      </x:c>
      <x:c r="C7" s="34" t="str">
        <x:v>Infanterie / Mechanisiert</x:v>
      </x:c>
      <x:c r="D7" s="34" t="str">
        <x:v>M2 Bradley</x:v>
      </x:c>
      <x:c r="E7" s="34" t="str">
        <x:v>Formationseinheit / Support gemäß Force Diagram</x:v>
      </x:c>
      <x:c r="F7" s="34" t="str">
        <x:f>IF($C7="Alliierte Unterstützung","Alliierte Unterstützung",IF(COUNTIFS('Ausrüstung &amp; Historie'!$A$2:$A$429,$A7,'Ausrüstung &amp; Historie'!$B$2:$B$429,$D7,'Ausrüstung &amp; Historie'!$H$2:$H$429,"Im Einsatz")&gt;0,"Im Einsatz",IF(COUNTIFS('Ausrüstung &amp; Historie'!$A$2:$A$429,$A7,'Ausrüstung &amp; Historie'!$B$2:$B$429,$D7,'Ausrüstung &amp; Historie'!$H$2:$H$429,"Noch nicht eingeführt")&gt;0,"Noch nicht eingeführt",IF(COUNTIFS('Ausrüstung &amp; Historie'!$A$2:$A$429,$A7,'Ausrüstung &amp; Historie'!$B$2:$B$429,$D7,'Ausrüstung &amp; Historie'!$H$2:$H$429,"Nicht mehr im Einsatz")&gt;0,"Nicht mehr im Einsatz",IF(COUNTIFS('Ausrüstung &amp; Historie'!$A$2:$A$429,$A7,'Ausrüstung &amp; Historie'!$B$2:$B$429,$D7,'Ausrüstung &amp; Historie'!$H$2:$H$429,"Nie eingeführt / fiktiv")&gt;0,"Nie eingeführt / fiktiv",IF(COUNTIFS('Ausrüstung &amp; Historie'!$A$2:$A$429,$A7,'Ausrüstung &amp; Historie'!$B$2:$B$429,$D7,'Ausrüstung &amp; Historie'!$H$2:$H$429,"Alliierte Unterstützung")&gt;0,"Alliierte Unterstützung",IF(COUNTIFS('Ausrüstung &amp; Historie'!$A$2:$A$429,$A7,'Ausrüstung &amp; Historie'!$B$2:$B$429,$D7,'Ausrüstung &amp; Historie'!$H$2:$H$429,"Unklar")&gt;0,"Unklar","n/a")))))))</x:f>
        <x:v>Im Einsatz</x:v>
      </x:c>
      <x:c r="G7" s="34" t="str">
        <x:v>G02</x:v>
      </x:c>
      <x:c r="H7" s="38" t="str">
        <x:v>abgeglichen</x:v>
      </x:c>
    </x:row>
    <x:row r="8">
      <x:c r="A8" s="34" t="str">
        <x:v>USA</x:v>
      </x:c>
      <x:c r="B8" s="34" t="str">
        <x:v>M3 Bradley Scout Section</x:v>
      </x:c>
      <x:c r="C8" s="34" t="str">
        <x:v>Aufklärung / Beobachtung</x:v>
      </x:c>
      <x:c r="D8" s="34" t="str">
        <x:v>M3 Bradley</x:v>
      </x:c>
      <x:c r="E8" s="34" t="str">
        <x:v>Formationseinheit / Support gemäß Force Diagram</x:v>
      </x:c>
      <x:c r="F8" s="34" t="str">
        <x:f>IF($C8="Alliierte Unterstützung","Alliierte Unterstützung",IF(COUNTIFS('Ausrüstung &amp; Historie'!$A$2:$A$429,$A8,'Ausrüstung &amp; Historie'!$B$2:$B$429,$D8,'Ausrüstung &amp; Historie'!$H$2:$H$429,"Im Einsatz")&gt;0,"Im Einsatz",IF(COUNTIFS('Ausrüstung &amp; Historie'!$A$2:$A$429,$A8,'Ausrüstung &amp; Historie'!$B$2:$B$429,$D8,'Ausrüstung &amp; Historie'!$H$2:$H$429,"Noch nicht eingeführt")&gt;0,"Noch nicht eingeführt",IF(COUNTIFS('Ausrüstung &amp; Historie'!$A$2:$A$429,$A8,'Ausrüstung &amp; Historie'!$B$2:$B$429,$D8,'Ausrüstung &amp; Historie'!$H$2:$H$429,"Nicht mehr im Einsatz")&gt;0,"Nicht mehr im Einsatz",IF(COUNTIFS('Ausrüstung &amp; Historie'!$A$2:$A$429,$A8,'Ausrüstung &amp; Historie'!$B$2:$B$429,$D8,'Ausrüstung &amp; Historie'!$H$2:$H$429,"Nie eingeführt / fiktiv")&gt;0,"Nie eingeführt / fiktiv",IF(COUNTIFS('Ausrüstung &amp; Historie'!$A$2:$A$429,$A8,'Ausrüstung &amp; Historie'!$B$2:$B$429,$D8,'Ausrüstung &amp; Historie'!$H$2:$H$429,"Alliierte Unterstützung")&gt;0,"Alliierte Unterstützung",IF(COUNTIFS('Ausrüstung &amp; Historie'!$A$2:$A$429,$A8,'Ausrüstung &amp; Historie'!$B$2:$B$429,$D8,'Ausrüstung &amp; Historie'!$H$2:$H$429,"Unklar")&gt;0,"Unklar","n/a")))))))</x:f>
        <x:v>Im Einsatz</x:v>
      </x:c>
      <x:c r="G8" s="34" t="str">
        <x:v>G02</x:v>
      </x:c>
      <x:c r="H8" s="38" t="str">
        <x:v>abgeglichen</x:v>
      </x:c>
    </x:row>
    <x:row r="9">
      <x:c r="A9" s="34" t="str">
        <x:v>USA</x:v>
      </x:c>
      <x:c r="B9" s="34" t="str">
        <x:v>M113 Mech Platoon</x:v>
      </x:c>
      <x:c r="C9" s="34" t="str">
        <x:v>Transport / IFV</x:v>
      </x:c>
      <x:c r="D9" s="34" t="str">
        <x:v>M113</x:v>
      </x:c>
      <x:c r="E9" s="34" t="str">
        <x:v>Formationseinheit / Support gemäß Force Diagram</x:v>
      </x:c>
      <x:c r="F9" s="34" t="str">
        <x:f>IF($C9="Alliierte Unterstützung","Alliierte Unterstützung",IF(COUNTIFS('Ausrüstung &amp; Historie'!$A$2:$A$429,$A9,'Ausrüstung &amp; Historie'!$B$2:$B$429,$D9,'Ausrüstung &amp; Historie'!$H$2:$H$429,"Im Einsatz")&gt;0,"Im Einsatz",IF(COUNTIFS('Ausrüstung &amp; Historie'!$A$2:$A$429,$A9,'Ausrüstung &amp; Historie'!$B$2:$B$429,$D9,'Ausrüstung &amp; Historie'!$H$2:$H$429,"Noch nicht eingeführt")&gt;0,"Noch nicht eingeführt",IF(COUNTIFS('Ausrüstung &amp; Historie'!$A$2:$A$429,$A9,'Ausrüstung &amp; Historie'!$B$2:$B$429,$D9,'Ausrüstung &amp; Historie'!$H$2:$H$429,"Nicht mehr im Einsatz")&gt;0,"Nicht mehr im Einsatz",IF(COUNTIFS('Ausrüstung &amp; Historie'!$A$2:$A$429,$A9,'Ausrüstung &amp; Historie'!$B$2:$B$429,$D9,'Ausrüstung &amp; Historie'!$H$2:$H$429,"Nie eingeführt / fiktiv")&gt;0,"Nie eingeführt / fiktiv",IF(COUNTIFS('Ausrüstung &amp; Historie'!$A$2:$A$429,$A9,'Ausrüstung &amp; Historie'!$B$2:$B$429,$D9,'Ausrüstung &amp; Historie'!$H$2:$H$429,"Alliierte Unterstützung")&gt;0,"Alliierte Unterstützung",IF(COUNTIFS('Ausrüstung &amp; Historie'!$A$2:$A$429,$A9,'Ausrüstung &amp; Historie'!$B$2:$B$429,$D9,'Ausrüstung &amp; Historie'!$H$2:$H$429,"Unklar")&gt;0,"Unklar","n/a")))))))</x:f>
        <x:v>Im Einsatz</x:v>
      </x:c>
      <x:c r="G9" s="34" t="str">
        <x:v>G02</x:v>
      </x:c>
      <x:c r="H9" s="38" t="str">
        <x:v>abgeglichen</x:v>
      </x:c>
    </x:row>
    <x:row r="10">
      <x:c r="A10" s="34" t="str">
        <x:v>USA</x:v>
      </x:c>
      <x:c r="B10" s="34" t="str">
        <x:v>M113 Scout Section</x:v>
      </x:c>
      <x:c r="C10" s="34" t="str">
        <x:v>Aufklärung / Beobachtung</x:v>
      </x:c>
      <x:c r="D10" s="34" t="str">
        <x:v>M113</x:v>
      </x:c>
      <x:c r="E10" s="34" t="str">
        <x:v>Formationseinheit / Support gemäß Force Diagram</x:v>
      </x:c>
      <x:c r="F10" s="34" t="str">
        <x:f>IF($C10="Alliierte Unterstützung","Alliierte Unterstützung",IF(COUNTIFS('Ausrüstung &amp; Historie'!$A$2:$A$429,$A10,'Ausrüstung &amp; Historie'!$B$2:$B$429,$D10,'Ausrüstung &amp; Historie'!$H$2:$H$429,"Im Einsatz")&gt;0,"Im Einsatz",IF(COUNTIFS('Ausrüstung &amp; Historie'!$A$2:$A$429,$A10,'Ausrüstung &amp; Historie'!$B$2:$B$429,$D10,'Ausrüstung &amp; Historie'!$H$2:$H$429,"Noch nicht eingeführt")&gt;0,"Noch nicht eingeführt",IF(COUNTIFS('Ausrüstung &amp; Historie'!$A$2:$A$429,$A10,'Ausrüstung &amp; Historie'!$B$2:$B$429,$D10,'Ausrüstung &amp; Historie'!$H$2:$H$429,"Nicht mehr im Einsatz")&gt;0,"Nicht mehr im Einsatz",IF(COUNTIFS('Ausrüstung &amp; Historie'!$A$2:$A$429,$A10,'Ausrüstung &amp; Historie'!$B$2:$B$429,$D10,'Ausrüstung &amp; Historie'!$H$2:$H$429,"Nie eingeführt / fiktiv")&gt;0,"Nie eingeführt / fiktiv",IF(COUNTIFS('Ausrüstung &amp; Historie'!$A$2:$A$429,$A10,'Ausrüstung &amp; Historie'!$B$2:$B$429,$D10,'Ausrüstung &amp; Historie'!$H$2:$H$429,"Alliierte Unterstützung")&gt;0,"Alliierte Unterstützung",IF(COUNTIFS('Ausrüstung &amp; Historie'!$A$2:$A$429,$A10,'Ausrüstung &amp; Historie'!$B$2:$B$429,$D10,'Ausrüstung &amp; Historie'!$H$2:$H$429,"Unklar")&gt;0,"Unklar","n/a")))))))</x:f>
        <x:v>Im Einsatz</x:v>
      </x:c>
      <x:c r="G10" s="34" t="str">
        <x:v>G02</x:v>
      </x:c>
      <x:c r="H10" s="38" t="str">
        <x:v>abgeglichen</x:v>
      </x:c>
    </x:row>
    <x:row r="11">
      <x:c r="A11" s="34" t="str">
        <x:v>USA</x:v>
      </x:c>
      <x:c r="B11" s="34" t="str">
        <x:v>M901 ITV Anti-Tank Platoon</x:v>
      </x:c>
      <x:c r="C11" s="34" t="str">
        <x:v>Panzerabwehr</x:v>
      </x:c>
      <x:c r="D11" s="34" t="str">
        <x:v>M901 ITV</x:v>
      </x:c>
      <x:c r="E11" s="34" t="str">
        <x:v>Formationseinheit / Support gemäß Force Diagram</x:v>
      </x:c>
      <x:c r="F11" s="34" t="str">
        <x:f>IF($C11="Alliierte Unterstützung","Alliierte Unterstützung",IF(COUNTIFS('Ausrüstung &amp; Historie'!$A$2:$A$429,$A11,'Ausrüstung &amp; Historie'!$B$2:$B$429,$D11,'Ausrüstung &amp; Historie'!$H$2:$H$429,"Im Einsatz")&gt;0,"Im Einsatz",IF(COUNTIFS('Ausrüstung &amp; Historie'!$A$2:$A$429,$A11,'Ausrüstung &amp; Historie'!$B$2:$B$429,$D11,'Ausrüstung &amp; Historie'!$H$2:$H$429,"Noch nicht eingeführt")&gt;0,"Noch nicht eingeführt",IF(COUNTIFS('Ausrüstung &amp; Historie'!$A$2:$A$429,$A11,'Ausrüstung &amp; Historie'!$B$2:$B$429,$D11,'Ausrüstung &amp; Historie'!$H$2:$H$429,"Nicht mehr im Einsatz")&gt;0,"Nicht mehr im Einsatz",IF(COUNTIFS('Ausrüstung &amp; Historie'!$A$2:$A$429,$A11,'Ausrüstung &amp; Historie'!$B$2:$B$429,$D11,'Ausrüstung &amp; Historie'!$H$2:$H$429,"Nie eingeführt / fiktiv")&gt;0,"Nie eingeführt / fiktiv",IF(COUNTIFS('Ausrüstung &amp; Historie'!$A$2:$A$429,$A11,'Ausrüstung &amp; Historie'!$B$2:$B$429,$D11,'Ausrüstung &amp; Historie'!$H$2:$H$429,"Alliierte Unterstützung")&gt;0,"Alliierte Unterstützung",IF(COUNTIFS('Ausrüstung &amp; Historie'!$A$2:$A$429,$A11,'Ausrüstung &amp; Historie'!$B$2:$B$429,$D11,'Ausrüstung &amp; Historie'!$H$2:$H$429,"Unklar")&gt;0,"Unklar","n/a")))))))</x:f>
        <x:v>Im Einsatz</x:v>
      </x:c>
      <x:c r="G11" s="34" t="str">
        <x:v>G02</x:v>
      </x:c>
      <x:c r="H11" s="38" t="str">
        <x:v>abgeglichen</x:v>
      </x:c>
    </x:row>
    <x:row r="12">
      <x:c r="A12" s="34" t="str">
        <x:v>USA</x:v>
      </x:c>
      <x:c r="B12" s="34" t="str">
        <x:v>M106 Heavy Mortar Platoon</x:v>
      </x:c>
      <x:c r="C12" s="34" t="str">
        <x:v>Mörser</x:v>
      </x:c>
      <x:c r="D12" s="34" t="str">
        <x:v>M106</x:v>
      </x:c>
      <x:c r="E12" s="34" t="str">
        <x:v>Formationseinheit / Support gemäß Force Diagram</x:v>
      </x:c>
      <x:c r="F12" s="34" t="str">
        <x:f>IF($C12="Alliierte Unterstützung","Alliierte Unterstützung",IF(COUNTIFS('Ausrüstung &amp; Historie'!$A$2:$A$429,$A12,'Ausrüstung &amp; Historie'!$B$2:$B$429,$D12,'Ausrüstung &amp; Historie'!$H$2:$H$429,"Im Einsatz")&gt;0,"Im Einsatz",IF(COUNTIFS('Ausrüstung &amp; Historie'!$A$2:$A$429,$A12,'Ausrüstung &amp; Historie'!$B$2:$B$429,$D12,'Ausrüstung &amp; Historie'!$H$2:$H$429,"Noch nicht eingeführt")&gt;0,"Noch nicht eingeführt",IF(COUNTIFS('Ausrüstung &amp; Historie'!$A$2:$A$429,$A12,'Ausrüstung &amp; Historie'!$B$2:$B$429,$D12,'Ausrüstung &amp; Historie'!$H$2:$H$429,"Nicht mehr im Einsatz")&gt;0,"Nicht mehr im Einsatz",IF(COUNTIFS('Ausrüstung &amp; Historie'!$A$2:$A$429,$A12,'Ausrüstung &amp; Historie'!$B$2:$B$429,$D12,'Ausrüstung &amp; Historie'!$H$2:$H$429,"Nie eingeführt / fiktiv")&gt;0,"Nie eingeführt / fiktiv",IF(COUNTIFS('Ausrüstung &amp; Historie'!$A$2:$A$429,$A12,'Ausrüstung &amp; Historie'!$B$2:$B$429,$D12,'Ausrüstung &amp; Historie'!$H$2:$H$429,"Alliierte Unterstützung")&gt;0,"Alliierte Unterstützung",IF(COUNTIFS('Ausrüstung &amp; Historie'!$A$2:$A$429,$A12,'Ausrüstung &amp; Historie'!$B$2:$B$429,$D12,'Ausrüstung &amp; Historie'!$H$2:$H$429,"Unklar")&gt;0,"Unklar","n/a")))))))</x:f>
        <x:v>Im Einsatz</x:v>
      </x:c>
      <x:c r="G12" s="34" t="str">
        <x:v>G02</x:v>
      </x:c>
      <x:c r="H12" s="38" t="str">
        <x:v>abgeglichen</x:v>
      </x:c>
    </x:row>
    <x:row r="13">
      <x:c r="A13" s="34" t="str">
        <x:v>USA</x:v>
      </x:c>
      <x:c r="B13" s="34" t="str">
        <x:v>M106 Cavalry Mortar Platoon</x:v>
      </x:c>
      <x:c r="C13" s="34" t="str">
        <x:v>Mörser</x:v>
      </x:c>
      <x:c r="D13" s="34" t="str">
        <x:v>M106</x:v>
      </x:c>
      <x:c r="E13" s="34" t="str">
        <x:v>Formationseinheit / Support gemäß Force Diagram</x:v>
      </x:c>
      <x:c r="F13" s="34" t="str">
        <x:f>IF($C13="Alliierte Unterstützung","Alliierte Unterstützung",IF(COUNTIFS('Ausrüstung &amp; Historie'!$A$2:$A$429,$A13,'Ausrüstung &amp; Historie'!$B$2:$B$429,$D13,'Ausrüstung &amp; Historie'!$H$2:$H$429,"Im Einsatz")&gt;0,"Im Einsatz",IF(COUNTIFS('Ausrüstung &amp; Historie'!$A$2:$A$429,$A13,'Ausrüstung &amp; Historie'!$B$2:$B$429,$D13,'Ausrüstung &amp; Historie'!$H$2:$H$429,"Noch nicht eingeführt")&gt;0,"Noch nicht eingeführt",IF(COUNTIFS('Ausrüstung &amp; Historie'!$A$2:$A$429,$A13,'Ausrüstung &amp; Historie'!$B$2:$B$429,$D13,'Ausrüstung &amp; Historie'!$H$2:$H$429,"Nicht mehr im Einsatz")&gt;0,"Nicht mehr im Einsatz",IF(COUNTIFS('Ausrüstung &amp; Historie'!$A$2:$A$429,$A13,'Ausrüstung &amp; Historie'!$B$2:$B$429,$D13,'Ausrüstung &amp; Historie'!$H$2:$H$429,"Nie eingeführt / fiktiv")&gt;0,"Nie eingeführt / fiktiv",IF(COUNTIFS('Ausrüstung &amp; Historie'!$A$2:$A$429,$A13,'Ausrüstung &amp; Historie'!$B$2:$B$429,$D13,'Ausrüstung &amp; Historie'!$H$2:$H$429,"Alliierte Unterstützung")&gt;0,"Alliierte Unterstützung",IF(COUNTIFS('Ausrüstung &amp; Historie'!$A$2:$A$429,$A13,'Ausrüstung &amp; Historie'!$B$2:$B$429,$D13,'Ausrüstung &amp; Historie'!$H$2:$H$429,"Unklar")&gt;0,"Unklar","n/a")))))))</x:f>
        <x:v>Im Einsatz</x:v>
      </x:c>
      <x:c r="G13" s="34" t="str">
        <x:v>G02</x:v>
      </x:c>
      <x:c r="H13" s="38" t="str">
        <x:v>abgeglichen</x:v>
      </x:c>
    </x:row>
    <x:row r="14">
      <x:c r="A14" s="34" t="str">
        <x:v>USA</x:v>
      </x:c>
      <x:c r="B14" s="34" t="str">
        <x:v>M113 FIST</x:v>
      </x:c>
      <x:c r="C14" s="34" t="str">
        <x:v>Aufklärung / Beobachtung</x:v>
      </x:c>
      <x:c r="D14" s="34" t="str">
        <x:v>M113</x:v>
      </x:c>
      <x:c r="E14" s="34" t="str">
        <x:v>Formationseinheit / Support gemäß Force Diagram</x:v>
      </x:c>
      <x:c r="F14" s="34" t="str">
        <x:f>IF($C14="Alliierte Unterstützung","Alliierte Unterstützung",IF(COUNTIFS('Ausrüstung &amp; Historie'!$A$2:$A$429,$A14,'Ausrüstung &amp; Historie'!$B$2:$B$429,$D14,'Ausrüstung &amp; Historie'!$H$2:$H$429,"Im Einsatz")&gt;0,"Im Einsatz",IF(COUNTIFS('Ausrüstung &amp; Historie'!$A$2:$A$429,$A14,'Ausrüstung &amp; Historie'!$B$2:$B$429,$D14,'Ausrüstung &amp; Historie'!$H$2:$H$429,"Noch nicht eingeführt")&gt;0,"Noch nicht eingeführt",IF(COUNTIFS('Ausrüstung &amp; Historie'!$A$2:$A$429,$A14,'Ausrüstung &amp; Historie'!$B$2:$B$429,$D14,'Ausrüstung &amp; Historie'!$H$2:$H$429,"Nicht mehr im Einsatz")&gt;0,"Nicht mehr im Einsatz",IF(COUNTIFS('Ausrüstung &amp; Historie'!$A$2:$A$429,$A14,'Ausrüstung &amp; Historie'!$B$2:$B$429,$D14,'Ausrüstung &amp; Historie'!$H$2:$H$429,"Nie eingeführt / fiktiv")&gt;0,"Nie eingeführt / fiktiv",IF(COUNTIFS('Ausrüstung &amp; Historie'!$A$2:$A$429,$A14,'Ausrüstung &amp; Historie'!$B$2:$B$429,$D14,'Ausrüstung &amp; Historie'!$H$2:$H$429,"Alliierte Unterstützung")&gt;0,"Alliierte Unterstützung",IF(COUNTIFS('Ausrüstung &amp; Historie'!$A$2:$A$429,$A14,'Ausrüstung &amp; Historie'!$B$2:$B$429,$D14,'Ausrüstung &amp; Historie'!$H$2:$H$429,"Unklar")&gt;0,"Unklar","n/a")))))))</x:f>
        <x:v>Im Einsatz</x:v>
      </x:c>
      <x:c r="G14" s="34" t="str">
        <x:v>G02</x:v>
      </x:c>
      <x:c r="H14" s="38" t="str">
        <x:v>abgeglichen</x:v>
      </x:c>
    </x:row>
    <x:row r="15">
      <x:c r="A15" s="34" t="str">
        <x:v>USA</x:v>
      </x:c>
      <x:c r="B15" s="34" t="str">
        <x:v>M109 Field Artillery Battery</x:v>
      </x:c>
      <x:c r="C15" s="34" t="str">
        <x:v>Artillerie</x:v>
      </x:c>
      <x:c r="D15" s="34" t="str">
        <x:v>M109</x:v>
      </x:c>
      <x:c r="E15" s="34" t="str">
        <x:v>Formationseinheit / Support gemäß Force Diagram</x:v>
      </x:c>
      <x:c r="F15" s="34" t="str">
        <x:f>IF($C15="Alliierte Unterstützung","Alliierte Unterstützung",IF(COUNTIFS('Ausrüstung &amp; Historie'!$A$2:$A$429,$A15,'Ausrüstung &amp; Historie'!$B$2:$B$429,$D15,'Ausrüstung &amp; Historie'!$H$2:$H$429,"Im Einsatz")&gt;0,"Im Einsatz",IF(COUNTIFS('Ausrüstung &amp; Historie'!$A$2:$A$429,$A15,'Ausrüstung &amp; Historie'!$B$2:$B$429,$D15,'Ausrüstung &amp; Historie'!$H$2:$H$429,"Noch nicht eingeführt")&gt;0,"Noch nicht eingeführt",IF(COUNTIFS('Ausrüstung &amp; Historie'!$A$2:$A$429,$A15,'Ausrüstung &amp; Historie'!$B$2:$B$429,$D15,'Ausrüstung &amp; Historie'!$H$2:$H$429,"Nicht mehr im Einsatz")&gt;0,"Nicht mehr im Einsatz",IF(COUNTIFS('Ausrüstung &amp; Historie'!$A$2:$A$429,$A15,'Ausrüstung &amp; Historie'!$B$2:$B$429,$D15,'Ausrüstung &amp; Historie'!$H$2:$H$429,"Nie eingeführt / fiktiv")&gt;0,"Nie eingeführt / fiktiv",IF(COUNTIFS('Ausrüstung &amp; Historie'!$A$2:$A$429,$A15,'Ausrüstung &amp; Historie'!$B$2:$B$429,$D15,'Ausrüstung &amp; Historie'!$H$2:$H$429,"Alliierte Unterstützung")&gt;0,"Alliierte Unterstützung",IF(COUNTIFS('Ausrüstung &amp; Historie'!$A$2:$A$429,$A15,'Ausrüstung &amp; Historie'!$B$2:$B$429,$D15,'Ausrüstung &amp; Historie'!$H$2:$H$429,"Unklar")&gt;0,"Unklar","n/a")))))))</x:f>
        <x:v>Im Einsatz</x:v>
      </x:c>
      <x:c r="G15" s="34" t="str">
        <x:v>G02</x:v>
      </x:c>
      <x:c r="H15" s="38" t="str">
        <x:v>abgeglichen</x:v>
      </x:c>
    </x:row>
    <x:row r="16">
      <x:c r="A16" s="34" t="str">
        <x:v>USA</x:v>
      </x:c>
      <x:c r="B16" s="34" t="str">
        <x:v>Army M109 Field Artillery Battery</x:v>
      </x:c>
      <x:c r="C16" s="34" t="str">
        <x:v>Artillerie</x:v>
      </x:c>
      <x:c r="D16" s="34" t="str">
        <x:v>M109</x:v>
      </x:c>
      <x:c r="E16" s="34" t="str">
        <x:v>Formationseinheit / Support gemäß Force Diagram</x:v>
      </x:c>
      <x:c r="F16" s="34" t="str">
        <x:f>IF($C16="Alliierte Unterstützung","Alliierte Unterstützung",IF(COUNTIFS('Ausrüstung &amp; Historie'!$A$2:$A$429,$A16,'Ausrüstung &amp; Historie'!$B$2:$B$429,$D16,'Ausrüstung &amp; Historie'!$H$2:$H$429,"Im Einsatz")&gt;0,"Im Einsatz",IF(COUNTIFS('Ausrüstung &amp; Historie'!$A$2:$A$429,$A16,'Ausrüstung &amp; Historie'!$B$2:$B$429,$D16,'Ausrüstung &amp; Historie'!$H$2:$H$429,"Noch nicht eingeführt")&gt;0,"Noch nicht eingeführt",IF(COUNTIFS('Ausrüstung &amp; Historie'!$A$2:$A$429,$A16,'Ausrüstung &amp; Historie'!$B$2:$B$429,$D16,'Ausrüstung &amp; Historie'!$H$2:$H$429,"Nicht mehr im Einsatz")&gt;0,"Nicht mehr im Einsatz",IF(COUNTIFS('Ausrüstung &amp; Historie'!$A$2:$A$429,$A16,'Ausrüstung &amp; Historie'!$B$2:$B$429,$D16,'Ausrüstung &amp; Historie'!$H$2:$H$429,"Nie eingeführt / fiktiv")&gt;0,"Nie eingeführt / fiktiv",IF(COUNTIFS('Ausrüstung &amp; Historie'!$A$2:$A$429,$A16,'Ausrüstung &amp; Historie'!$B$2:$B$429,$D16,'Ausrüstung &amp; Historie'!$H$2:$H$429,"Alliierte Unterstützung")&gt;0,"Alliierte Unterstützung",IF(COUNTIFS('Ausrüstung &amp; Historie'!$A$2:$A$429,$A16,'Ausrüstung &amp; Historie'!$B$2:$B$429,$D16,'Ausrüstung &amp; Historie'!$H$2:$H$429,"Unklar")&gt;0,"Unklar","n/a")))))))</x:f>
        <x:v>Im Einsatz</x:v>
      </x:c>
      <x:c r="G16" s="34" t="str">
        <x:v>G02</x:v>
      </x:c>
      <x:c r="H16" s="38" t="str">
        <x:v>abgeglichen</x:v>
      </x:c>
    </x:row>
    <x:row r="17">
      <x:c r="A17" s="34" t="str">
        <x:v>USA</x:v>
      </x:c>
      <x:c r="B17" s="34" t="str">
        <x:v>M270 MLRS Rocket Launcher Battery</x:v>
      </x:c>
      <x:c r="C17" s="34" t="str">
        <x:v>Artillerie</x:v>
      </x:c>
      <x:c r="D17" s="34" t="str">
        <x:v>M270 MLRS</x:v>
      </x:c>
      <x:c r="E17" s="34" t="str">
        <x:v>Formationseinheit / Support gemäß Force Diagram</x:v>
      </x:c>
      <x:c r="F17" s="34" t="str">
        <x:f>IF($C17="Alliierte Unterstützung","Alliierte Unterstützung",IF(COUNTIFS('Ausrüstung &amp; Historie'!$A$2:$A$429,$A17,'Ausrüstung &amp; Historie'!$B$2:$B$429,$D17,'Ausrüstung &amp; Historie'!$H$2:$H$429,"Im Einsatz")&gt;0,"Im Einsatz",IF(COUNTIFS('Ausrüstung &amp; Historie'!$A$2:$A$429,$A17,'Ausrüstung &amp; Historie'!$B$2:$B$429,$D17,'Ausrüstung &amp; Historie'!$H$2:$H$429,"Noch nicht eingeführt")&gt;0,"Noch nicht eingeführt",IF(COUNTIFS('Ausrüstung &amp; Historie'!$A$2:$A$429,$A17,'Ausrüstung &amp; Historie'!$B$2:$B$429,$D17,'Ausrüstung &amp; Historie'!$H$2:$H$429,"Nicht mehr im Einsatz")&gt;0,"Nicht mehr im Einsatz",IF(COUNTIFS('Ausrüstung &amp; Historie'!$A$2:$A$429,$A17,'Ausrüstung &amp; Historie'!$B$2:$B$429,$D17,'Ausrüstung &amp; Historie'!$H$2:$H$429,"Nie eingeführt / fiktiv")&gt;0,"Nie eingeführt / fiktiv",IF(COUNTIFS('Ausrüstung &amp; Historie'!$A$2:$A$429,$A17,'Ausrüstung &amp; Historie'!$B$2:$B$429,$D17,'Ausrüstung &amp; Historie'!$H$2:$H$429,"Alliierte Unterstützung")&gt;0,"Alliierte Unterstützung",IF(COUNTIFS('Ausrüstung &amp; Historie'!$A$2:$A$429,$A17,'Ausrüstung &amp; Historie'!$B$2:$B$429,$D17,'Ausrüstung &amp; Historie'!$H$2:$H$429,"Unklar")&gt;0,"Unklar","n/a")))))))</x:f>
        <x:v>Im Einsatz</x:v>
      </x:c>
      <x:c r="G17" s="34" t="str">
        <x:v>G02</x:v>
      </x:c>
      <x:c r="H17" s="38" t="str">
        <x:v>abgeglichen</x:v>
      </x:c>
    </x:row>
    <x:row r="18">
      <x:c r="A18" s="34" t="str">
        <x:v>USA</x:v>
      </x:c>
      <x:c r="B18" s="34" t="str">
        <x:v>M163 VADS AA Platoon</x:v>
      </x:c>
      <x:c r="C18" s="34" t="str">
        <x:v>Flugabwehr</x:v>
      </x:c>
      <x:c r="D18" s="34" t="str">
        <x:v>M163 VADS</x:v>
      </x:c>
      <x:c r="E18" s="34" t="str">
        <x:v>Formationseinheit / Support gemäß Force Diagram</x:v>
      </x:c>
      <x:c r="F18" s="34" t="str">
        <x:f>IF($C18="Alliierte Unterstützung","Alliierte Unterstützung",IF(COUNTIFS('Ausrüstung &amp; Historie'!$A$2:$A$429,$A18,'Ausrüstung &amp; Historie'!$B$2:$B$429,$D18,'Ausrüstung &amp; Historie'!$H$2:$H$429,"Im Einsatz")&gt;0,"Im Einsatz",IF(COUNTIFS('Ausrüstung &amp; Historie'!$A$2:$A$429,$A18,'Ausrüstung &amp; Historie'!$B$2:$B$429,$D18,'Ausrüstung &amp; Historie'!$H$2:$H$429,"Noch nicht eingeführt")&gt;0,"Noch nicht eingeführt",IF(COUNTIFS('Ausrüstung &amp; Historie'!$A$2:$A$429,$A18,'Ausrüstung &amp; Historie'!$B$2:$B$429,$D18,'Ausrüstung &amp; Historie'!$H$2:$H$429,"Nicht mehr im Einsatz")&gt;0,"Nicht mehr im Einsatz",IF(COUNTIFS('Ausrüstung &amp; Historie'!$A$2:$A$429,$A18,'Ausrüstung &amp; Historie'!$B$2:$B$429,$D18,'Ausrüstung &amp; Historie'!$H$2:$H$429,"Nie eingeführt / fiktiv")&gt;0,"Nie eingeführt / fiktiv",IF(COUNTIFS('Ausrüstung &amp; Historie'!$A$2:$A$429,$A18,'Ausrüstung &amp; Historie'!$B$2:$B$429,$D18,'Ausrüstung &amp; Historie'!$H$2:$H$429,"Alliierte Unterstützung")&gt;0,"Alliierte Unterstützung",IF(COUNTIFS('Ausrüstung &amp; Historie'!$A$2:$A$429,$A18,'Ausrüstung &amp; Historie'!$B$2:$B$429,$D18,'Ausrüstung &amp; Historie'!$H$2:$H$429,"Unklar")&gt;0,"Unklar","n/a")))))))</x:f>
        <x:v>Im Einsatz</x:v>
      </x:c>
      <x:c r="G18" s="34" t="str">
        <x:v>G02</x:v>
      </x:c>
      <x:c r="H18" s="38" t="str">
        <x:v>abgeglichen</x:v>
      </x:c>
    </x:row>
    <x:row r="19">
      <x:c r="A19" s="34" t="str">
        <x:v>USA</x:v>
      </x:c>
      <x:c r="B19" s="34" t="str">
        <x:v>M247 Sergeant York Platoon</x:v>
      </x:c>
      <x:c r="C19" s="34" t="str">
        <x:v>Flugabwehr</x:v>
      </x:c>
      <x:c r="D19" s="34" t="str">
        <x:v>M247 Sergeant York</x:v>
      </x:c>
      <x:c r="E19" s="34" t="str">
        <x:v>Formationseinheit / Support gemäß Force Diagram</x:v>
      </x:c>
      <x:c r="F19" s="34" t="str">
        <x:f>IF($C19="Alliierte Unterstützung","Alliierte Unterstützung",IF(COUNTIFS('Ausrüstung &amp; Historie'!$A$2:$A$429,$A19,'Ausrüstung &amp; Historie'!$B$2:$B$429,$D19,'Ausrüstung &amp; Historie'!$H$2:$H$429,"Im Einsatz")&gt;0,"Im Einsatz",IF(COUNTIFS('Ausrüstung &amp; Historie'!$A$2:$A$429,$A19,'Ausrüstung &amp; Historie'!$B$2:$B$429,$D19,'Ausrüstung &amp; Historie'!$H$2:$H$429,"Noch nicht eingeführt")&gt;0,"Noch nicht eingeführt",IF(COUNTIFS('Ausrüstung &amp; Historie'!$A$2:$A$429,$A19,'Ausrüstung &amp; Historie'!$B$2:$B$429,$D19,'Ausrüstung &amp; Historie'!$H$2:$H$429,"Nicht mehr im Einsatz")&gt;0,"Nicht mehr im Einsatz",IF(COUNTIFS('Ausrüstung &amp; Historie'!$A$2:$A$429,$A19,'Ausrüstung &amp; Historie'!$B$2:$B$429,$D19,'Ausrüstung &amp; Historie'!$H$2:$H$429,"Nie eingeführt / fiktiv")&gt;0,"Nie eingeführt / fiktiv",IF(COUNTIFS('Ausrüstung &amp; Historie'!$A$2:$A$429,$A19,'Ausrüstung &amp; Historie'!$B$2:$B$429,$D19,'Ausrüstung &amp; Historie'!$H$2:$H$429,"Alliierte Unterstützung")&gt;0,"Alliierte Unterstützung",IF(COUNTIFS('Ausrüstung &amp; Historie'!$A$2:$A$429,$A19,'Ausrüstung &amp; Historie'!$B$2:$B$429,$D19,'Ausrüstung &amp; Historie'!$H$2:$H$429,"Unklar")&gt;0,"Unklar","n/a")))))))</x:f>
        <x:v>Nie eingeführt / fiktiv</x:v>
      </x:c>
      <x:c r="G19" s="34" t="str">
        <x:v>G02</x:v>
      </x:c>
      <x:c r="H19" s="38" t="str">
        <x:v>abgeglichen</x:v>
      </x:c>
    </x:row>
    <x:row r="20">
      <x:c r="A20" s="34" t="str">
        <x:v>USA</x:v>
      </x:c>
      <x:c r="B20" s="34" t="str">
        <x:v>M48 Chaparral SAM Platoon</x:v>
      </x:c>
      <x:c r="C20" s="34" t="str">
        <x:v>Flugabwehr</x:v>
      </x:c>
      <x:c r="D20" s="34" t="str">
        <x:v>M48 Chaparral</x:v>
      </x:c>
      <x:c r="E20" s="34" t="str">
        <x:v>Formationseinheit / Support gemäß Force Diagram</x:v>
      </x:c>
      <x:c r="F20" s="34" t="str">
        <x:f>IF($C20="Alliierte Unterstützung","Alliierte Unterstützung",IF(COUNTIFS('Ausrüstung &amp; Historie'!$A$2:$A$429,$A20,'Ausrüstung &amp; Historie'!$B$2:$B$429,$D20,'Ausrüstung &amp; Historie'!$H$2:$H$429,"Im Einsatz")&gt;0,"Im Einsatz",IF(COUNTIFS('Ausrüstung &amp; Historie'!$A$2:$A$429,$A20,'Ausrüstung &amp; Historie'!$B$2:$B$429,$D20,'Ausrüstung &amp; Historie'!$H$2:$H$429,"Noch nicht eingeführt")&gt;0,"Noch nicht eingeführt",IF(COUNTIFS('Ausrüstung &amp; Historie'!$A$2:$A$429,$A20,'Ausrüstung &amp; Historie'!$B$2:$B$429,$D20,'Ausrüstung &amp; Historie'!$H$2:$H$429,"Nicht mehr im Einsatz")&gt;0,"Nicht mehr im Einsatz",IF(COUNTIFS('Ausrüstung &amp; Historie'!$A$2:$A$429,$A20,'Ausrüstung &amp; Historie'!$B$2:$B$429,$D20,'Ausrüstung &amp; Historie'!$H$2:$H$429,"Nie eingeführt / fiktiv")&gt;0,"Nie eingeführt / fiktiv",IF(COUNTIFS('Ausrüstung &amp; Historie'!$A$2:$A$429,$A20,'Ausrüstung &amp; Historie'!$B$2:$B$429,$D20,'Ausrüstung &amp; Historie'!$H$2:$H$429,"Alliierte Unterstützung")&gt;0,"Alliierte Unterstützung",IF(COUNTIFS('Ausrüstung &amp; Historie'!$A$2:$A$429,$A20,'Ausrüstung &amp; Historie'!$B$2:$B$429,$D20,'Ausrüstung &amp; Historie'!$H$2:$H$429,"Unklar")&gt;0,"Unklar","n/a")))))))</x:f>
        <x:v>Im Einsatz</x:v>
      </x:c>
      <x:c r="G20" s="34" t="str">
        <x:v>G02</x:v>
      </x:c>
      <x:c r="H20" s="38" t="str">
        <x:v>abgeglichen</x:v>
      </x:c>
    </x:row>
    <x:row r="21">
      <x:c r="A21" s="34" t="str">
        <x:v>USA</x:v>
      </x:c>
      <x:c r="B21" s="34" t="str">
        <x:v>HMMWV Cavalry/Scout Section</x:v>
      </x:c>
      <x:c r="C21" s="34" t="str">
        <x:v>Aufklärung / Beobachtung</x:v>
      </x:c>
      <x:c r="D21" s="34" t="str">
        <x:v>HMMWV</x:v>
      </x:c>
      <x:c r="E21" s="34" t="str">
        <x:v>Formationseinheit / Support gemäß Force Diagram</x:v>
      </x:c>
      <x:c r="F21" s="34" t="str">
        <x:f>IF($C21="Alliierte Unterstützung","Alliierte Unterstützung",IF(COUNTIFS('Ausrüstung &amp; Historie'!$A$2:$A$429,$A21,'Ausrüstung &amp; Historie'!$B$2:$B$429,$D21,'Ausrüstung &amp; Historie'!$H$2:$H$429,"Im Einsatz")&gt;0,"Im Einsatz",IF(COUNTIFS('Ausrüstung &amp; Historie'!$A$2:$A$429,$A21,'Ausrüstung &amp; Historie'!$B$2:$B$429,$D21,'Ausrüstung &amp; Historie'!$H$2:$H$429,"Noch nicht eingeführt")&gt;0,"Noch nicht eingeführt",IF(COUNTIFS('Ausrüstung &amp; Historie'!$A$2:$A$429,$A21,'Ausrüstung &amp; Historie'!$B$2:$B$429,$D21,'Ausrüstung &amp; Historie'!$H$2:$H$429,"Nicht mehr im Einsatz")&gt;0,"Nicht mehr im Einsatz",IF(COUNTIFS('Ausrüstung &amp; Historie'!$A$2:$A$429,$A21,'Ausrüstung &amp; Historie'!$B$2:$B$429,$D21,'Ausrüstung &amp; Historie'!$H$2:$H$429,"Nie eingeführt / fiktiv")&gt;0,"Nie eingeführt / fiktiv",IF(COUNTIFS('Ausrüstung &amp; Historie'!$A$2:$A$429,$A21,'Ausrüstung &amp; Historie'!$B$2:$B$429,$D21,'Ausrüstung &amp; Historie'!$H$2:$H$429,"Alliierte Unterstützung")&gt;0,"Alliierte Unterstützung",IF(COUNTIFS('Ausrüstung &amp; Historie'!$A$2:$A$429,$A21,'Ausrüstung &amp; Historie'!$B$2:$B$429,$D21,'Ausrüstung &amp; Historie'!$H$2:$H$429,"Unklar")&gt;0,"Unklar","n/a")))))))</x:f>
        <x:v>Im Einsatz</x:v>
      </x:c>
      <x:c r="G21" s="34" t="str">
        <x:v>G02</x:v>
      </x:c>
      <x:c r="H21" s="38" t="str">
        <x:v>abgeglichen</x:v>
      </x:c>
    </x:row>
    <x:row r="22">
      <x:c r="A22" s="34" t="str">
        <x:v>USA</x:v>
      </x:c>
      <x:c r="B22" s="34" t="str">
        <x:v>HMMWV Light Attack Platoon</x:v>
      </x:c>
      <x:c r="C22" s="34" t="str">
        <x:v>Aufklärung / leichte Kräfte</x:v>
      </x:c>
      <x:c r="D22" s="34" t="str">
        <x:v>HMMWV</x:v>
      </x:c>
      <x:c r="E22" s="34" t="str">
        <x:v>Formationseinheit / Support gemäß Force Diagram</x:v>
      </x:c>
      <x:c r="F22" s="34" t="str">
        <x:f>IF($C22="Alliierte Unterstützung","Alliierte Unterstützung",IF(COUNTIFS('Ausrüstung &amp; Historie'!$A$2:$A$429,$A22,'Ausrüstung &amp; Historie'!$B$2:$B$429,$D22,'Ausrüstung &amp; Historie'!$H$2:$H$429,"Im Einsatz")&gt;0,"Im Einsatz",IF(COUNTIFS('Ausrüstung &amp; Historie'!$A$2:$A$429,$A22,'Ausrüstung &amp; Historie'!$B$2:$B$429,$D22,'Ausrüstung &amp; Historie'!$H$2:$H$429,"Noch nicht eingeführt")&gt;0,"Noch nicht eingeführt",IF(COUNTIFS('Ausrüstung &amp; Historie'!$A$2:$A$429,$A22,'Ausrüstung &amp; Historie'!$B$2:$B$429,$D22,'Ausrüstung &amp; Historie'!$H$2:$H$429,"Nicht mehr im Einsatz")&gt;0,"Nicht mehr im Einsatz",IF(COUNTIFS('Ausrüstung &amp; Historie'!$A$2:$A$429,$A22,'Ausrüstung &amp; Historie'!$B$2:$B$429,$D22,'Ausrüstung &amp; Historie'!$H$2:$H$429,"Nie eingeführt / fiktiv")&gt;0,"Nie eingeführt / fiktiv",IF(COUNTIFS('Ausrüstung &amp; Historie'!$A$2:$A$429,$A22,'Ausrüstung &amp; Historie'!$B$2:$B$429,$D22,'Ausrüstung &amp; Historie'!$H$2:$H$429,"Alliierte Unterstützung")&gt;0,"Alliierte Unterstützung",IF(COUNTIFS('Ausrüstung &amp; Historie'!$A$2:$A$429,$A22,'Ausrüstung &amp; Historie'!$B$2:$B$429,$D22,'Ausrüstung &amp; Historie'!$H$2:$H$429,"Unklar")&gt;0,"Unklar","n/a")))))))</x:f>
        <x:v>Im Einsatz</x:v>
      </x:c>
      <x:c r="G22" s="34" t="str">
        <x:v>G02</x:v>
      </x:c>
      <x:c r="H22" s="38" t="str">
        <x:v>abgeglichen</x:v>
      </x:c>
    </x:row>
    <x:row r="23">
      <x:c r="A23" s="34" t="str">
        <x:v>USA</x:v>
      </x:c>
      <x:c r="B23" s="34" t="str">
        <x:v>HMMWV Fire Support Platoon</x:v>
      </x:c>
      <x:c r="C23" s="34" t="str">
        <x:v>Feuerunterstützung</x:v>
      </x:c>
      <x:c r="D23" s="34" t="str">
        <x:v>HMMWV</x:v>
      </x:c>
      <x:c r="E23" s="34" t="str">
        <x:v>Formationseinheit / Support gemäß Force Diagram</x:v>
      </x:c>
      <x:c r="F23" s="34" t="str">
        <x:f>IF($C23="Alliierte Unterstützung","Alliierte Unterstützung",IF(COUNTIFS('Ausrüstung &amp; Historie'!$A$2:$A$429,$A23,'Ausrüstung &amp; Historie'!$B$2:$B$429,$D23,'Ausrüstung &amp; Historie'!$H$2:$H$429,"Im Einsatz")&gt;0,"Im Einsatz",IF(COUNTIFS('Ausrüstung &amp; Historie'!$A$2:$A$429,$A23,'Ausrüstung &amp; Historie'!$B$2:$B$429,$D23,'Ausrüstung &amp; Historie'!$H$2:$H$429,"Noch nicht eingeführt")&gt;0,"Noch nicht eingeführt",IF(COUNTIFS('Ausrüstung &amp; Historie'!$A$2:$A$429,$A23,'Ausrüstung &amp; Historie'!$B$2:$B$429,$D23,'Ausrüstung &amp; Historie'!$H$2:$H$429,"Nicht mehr im Einsatz")&gt;0,"Nicht mehr im Einsatz",IF(COUNTIFS('Ausrüstung &amp; Historie'!$A$2:$A$429,$A23,'Ausrüstung &amp; Historie'!$B$2:$B$429,$D23,'Ausrüstung &amp; Historie'!$H$2:$H$429,"Nie eingeführt / fiktiv")&gt;0,"Nie eingeführt / fiktiv",IF(COUNTIFS('Ausrüstung &amp; Historie'!$A$2:$A$429,$A23,'Ausrüstung &amp; Historie'!$B$2:$B$429,$D23,'Ausrüstung &amp; Historie'!$H$2:$H$429,"Alliierte Unterstützung")&gt;0,"Alliierte Unterstützung",IF(COUNTIFS('Ausrüstung &amp; Historie'!$A$2:$A$429,$A23,'Ausrüstung &amp; Historie'!$B$2:$B$429,$D23,'Ausrüstung &amp; Historie'!$H$2:$H$429,"Unklar")&gt;0,"Unklar","n/a")))))))</x:f>
        <x:v>Im Einsatz</x:v>
      </x:c>
      <x:c r="G23" s="34" t="str">
        <x:v>G02</x:v>
      </x:c>
      <x:c r="H23" s="38" t="str">
        <x:v>abgeglichen</x:v>
      </x:c>
    </x:row>
    <x:row r="24">
      <x:c r="A24" s="34" t="str">
        <x:v>USA</x:v>
      </x:c>
      <x:c r="B24" s="34" t="str">
        <x:v>HMMWV-TOW AT Platoon</x:v>
      </x:c>
      <x:c r="C24" s="34" t="str">
        <x:v>Panzerabwehr</x:v>
      </x:c>
      <x:c r="D24" s="34" t="str">
        <x:v>HMMWV</x:v>
      </x:c>
      <x:c r="E24" s="34" t="str">
        <x:v>Formationseinheit / Support gemäß Force Diagram</x:v>
      </x:c>
      <x:c r="F24" s="34" t="str">
        <x:f>IF($C24="Alliierte Unterstützung","Alliierte Unterstützung",IF(COUNTIFS('Ausrüstung &amp; Historie'!$A$2:$A$429,$A24,'Ausrüstung &amp; Historie'!$B$2:$B$429,$D24,'Ausrüstung &amp; Historie'!$H$2:$H$429,"Im Einsatz")&gt;0,"Im Einsatz",IF(COUNTIFS('Ausrüstung &amp; Historie'!$A$2:$A$429,$A24,'Ausrüstung &amp; Historie'!$B$2:$B$429,$D24,'Ausrüstung &amp; Historie'!$H$2:$H$429,"Noch nicht eingeführt")&gt;0,"Noch nicht eingeführt",IF(COUNTIFS('Ausrüstung &amp; Historie'!$A$2:$A$429,$A24,'Ausrüstung &amp; Historie'!$B$2:$B$429,$D24,'Ausrüstung &amp; Historie'!$H$2:$H$429,"Nicht mehr im Einsatz")&gt;0,"Nicht mehr im Einsatz",IF(COUNTIFS('Ausrüstung &amp; Historie'!$A$2:$A$429,$A24,'Ausrüstung &amp; Historie'!$B$2:$B$429,$D24,'Ausrüstung &amp; Historie'!$H$2:$H$429,"Nie eingeführt / fiktiv")&gt;0,"Nie eingeführt / fiktiv",IF(COUNTIFS('Ausrüstung &amp; Historie'!$A$2:$A$429,$A24,'Ausrüstung &amp; Historie'!$B$2:$B$429,$D24,'Ausrüstung &amp; Historie'!$H$2:$H$429,"Alliierte Unterstützung")&gt;0,"Alliierte Unterstützung",IF(COUNTIFS('Ausrüstung &amp; Historie'!$A$2:$A$429,$A24,'Ausrüstung &amp; Historie'!$B$2:$B$429,$D24,'Ausrüstung &amp; Historie'!$H$2:$H$429,"Unklar")&gt;0,"Unklar","n/a")))))))</x:f>
        <x:v>Im Einsatz</x:v>
      </x:c>
      <x:c r="G24" s="34" t="str">
        <x:v>G02</x:v>
      </x:c>
      <x:c r="H24" s="38" t="str">
        <x:v>abgeglichen</x:v>
      </x:c>
    </x:row>
    <x:row r="25">
      <x:c r="A25" s="34" t="str">
        <x:v>USA</x:v>
      </x:c>
      <x:c r="B25" s="34" t="str">
        <x:v>HMMWV SAM Platoon</x:v>
      </x:c>
      <x:c r="C25" s="34" t="str">
        <x:v>Flugabwehr</x:v>
      </x:c>
      <x:c r="D25" s="34" t="str">
        <x:v>HMMWV</x:v>
      </x:c>
      <x:c r="E25" s="34" t="str">
        <x:v>Formationseinheit / Support gemäß Force Diagram</x:v>
      </x:c>
      <x:c r="F25" s="34" t="str">
        <x:f>IF($C25="Alliierte Unterstützung","Alliierte Unterstützung",IF(COUNTIFS('Ausrüstung &amp; Historie'!$A$2:$A$429,$A25,'Ausrüstung &amp; Historie'!$B$2:$B$429,$D25,'Ausrüstung &amp; Historie'!$H$2:$H$429,"Im Einsatz")&gt;0,"Im Einsatz",IF(COUNTIFS('Ausrüstung &amp; Historie'!$A$2:$A$429,$A25,'Ausrüstung &amp; Historie'!$B$2:$B$429,$D25,'Ausrüstung &amp; Historie'!$H$2:$H$429,"Noch nicht eingeführt")&gt;0,"Noch nicht eingeführt",IF(COUNTIFS('Ausrüstung &amp; Historie'!$A$2:$A$429,$A25,'Ausrüstung &amp; Historie'!$B$2:$B$429,$D25,'Ausrüstung &amp; Historie'!$H$2:$H$429,"Nicht mehr im Einsatz")&gt;0,"Nicht mehr im Einsatz",IF(COUNTIFS('Ausrüstung &amp; Historie'!$A$2:$A$429,$A25,'Ausrüstung &amp; Historie'!$B$2:$B$429,$D25,'Ausrüstung &amp; Historie'!$H$2:$H$429,"Nie eingeführt / fiktiv")&gt;0,"Nie eingeführt / fiktiv",IF(COUNTIFS('Ausrüstung &amp; Historie'!$A$2:$A$429,$A25,'Ausrüstung &amp; Historie'!$B$2:$B$429,$D25,'Ausrüstung &amp; Historie'!$H$2:$H$429,"Alliierte Unterstützung")&gt;0,"Alliierte Unterstützung",IF(COUNTIFS('Ausrüstung &amp; Historie'!$A$2:$A$429,$A25,'Ausrüstung &amp; Historie'!$B$2:$B$429,$D25,'Ausrüstung &amp; Historie'!$H$2:$H$429,"Unklar")&gt;0,"Unklar","n/a")))))))</x:f>
        <x:v>Im Einsatz</x:v>
      </x:c>
      <x:c r="G25" s="34" t="str">
        <x:v>G02</x:v>
      </x:c>
      <x:c r="H25" s="38" t="str">
        <x:v>abgeglichen</x:v>
      </x:c>
    </x:row>
    <x:row r="26">
      <x:c r="A26" s="34" t="str">
        <x:v>USA</x:v>
      </x:c>
      <x:c r="B26" s="34" t="str">
        <x:v>Light Motor Infantry Platoon</x:v>
      </x:c>
      <x:c r="C26" s="34" t="str">
        <x:v>Infanterie / Mechanisiert</x:v>
      </x:c>
      <x:c r="D26" s="34" t="str">
        <x:v>HMMWV</x:v>
      </x:c>
      <x:c r="E26" s="34" t="str">
        <x:v>Formationseinheit / Support gemäß Force Diagram</x:v>
      </x:c>
      <x:c r="F26" s="34" t="str">
        <x:f>IF($C26="Alliierte Unterstützung","Alliierte Unterstützung",IF(COUNTIFS('Ausrüstung &amp; Historie'!$A$2:$A$429,$A26,'Ausrüstung &amp; Historie'!$B$2:$B$429,$D26,'Ausrüstung &amp; Historie'!$H$2:$H$429,"Im Einsatz")&gt;0,"Im Einsatz",IF(COUNTIFS('Ausrüstung &amp; Historie'!$A$2:$A$429,$A26,'Ausrüstung &amp; Historie'!$B$2:$B$429,$D26,'Ausrüstung &amp; Historie'!$H$2:$H$429,"Noch nicht eingeführt")&gt;0,"Noch nicht eingeführt",IF(COUNTIFS('Ausrüstung &amp; Historie'!$A$2:$A$429,$A26,'Ausrüstung &amp; Historie'!$B$2:$B$429,$D26,'Ausrüstung &amp; Historie'!$H$2:$H$429,"Nicht mehr im Einsatz")&gt;0,"Nicht mehr im Einsatz",IF(COUNTIFS('Ausrüstung &amp; Historie'!$A$2:$A$429,$A26,'Ausrüstung &amp; Historie'!$B$2:$B$429,$D26,'Ausrüstung &amp; Historie'!$H$2:$H$429,"Nie eingeführt / fiktiv")&gt;0,"Nie eingeführt / fiktiv",IF(COUNTIFS('Ausrüstung &amp; Historie'!$A$2:$A$429,$A26,'Ausrüstung &amp; Historie'!$B$2:$B$429,$D26,'Ausrüstung &amp; Historie'!$H$2:$H$429,"Alliierte Unterstützung")&gt;0,"Alliierte Unterstützung",IF(COUNTIFS('Ausrüstung &amp; Historie'!$A$2:$A$429,$A26,'Ausrüstung &amp; Historie'!$B$2:$B$429,$D26,'Ausrüstung &amp; Historie'!$H$2:$H$429,"Unklar")&gt;0,"Unklar","n/a")))))))</x:f>
        <x:v>Im Einsatz</x:v>
      </x:c>
      <x:c r="G26" s="34" t="str">
        <x:v>G02</x:v>
      </x:c>
      <x:c r="H26" s="38" t="str">
        <x:v>abgeglichen</x:v>
      </x:c>
    </x:row>
    <x:row r="27">
      <x:c r="A27" s="34" t="str">
        <x:v>USA</x:v>
      </x:c>
      <x:c r="B27" s="34" t="str">
        <x:v>UH-1 Huey Rifle Platoon</x:v>
      </x:c>
      <x:c r="C27" s="34" t="str">
        <x:v>Infanterie / Mechanisiert</x:v>
      </x:c>
      <x:c r="D27" s="34" t="str">
        <x:v>UH-1 Huey</x:v>
      </x:c>
      <x:c r="E27" s="34" t="str">
        <x:v>Formationseinheit / Support gemäß Force Diagram</x:v>
      </x:c>
      <x:c r="F27" s="34" t="str">
        <x:f>IF($C27="Alliierte Unterstützung","Alliierte Unterstützung",IF(COUNTIFS('Ausrüstung &amp; Historie'!$A$2:$A$429,$A27,'Ausrüstung &amp; Historie'!$B$2:$B$429,$D27,'Ausrüstung &amp; Historie'!$H$2:$H$429,"Im Einsatz")&gt;0,"Im Einsatz",IF(COUNTIFS('Ausrüstung &amp; Historie'!$A$2:$A$429,$A27,'Ausrüstung &amp; Historie'!$B$2:$B$429,$D27,'Ausrüstung &amp; Historie'!$H$2:$H$429,"Noch nicht eingeführt")&gt;0,"Noch nicht eingeführt",IF(COUNTIFS('Ausrüstung &amp; Historie'!$A$2:$A$429,$A27,'Ausrüstung &amp; Historie'!$B$2:$B$429,$D27,'Ausrüstung &amp; Historie'!$H$2:$H$429,"Nicht mehr im Einsatz")&gt;0,"Nicht mehr im Einsatz",IF(COUNTIFS('Ausrüstung &amp; Historie'!$A$2:$A$429,$A27,'Ausrüstung &amp; Historie'!$B$2:$B$429,$D27,'Ausrüstung &amp; Historie'!$H$2:$H$429,"Nie eingeführt / fiktiv")&gt;0,"Nie eingeführt / fiktiv",IF(COUNTIFS('Ausrüstung &amp; Historie'!$A$2:$A$429,$A27,'Ausrüstung &amp; Historie'!$B$2:$B$429,$D27,'Ausrüstung &amp; Historie'!$H$2:$H$429,"Alliierte Unterstützung")&gt;0,"Alliierte Unterstützung",IF(COUNTIFS('Ausrüstung &amp; Historie'!$A$2:$A$429,$A27,'Ausrüstung &amp; Historie'!$B$2:$B$429,$D27,'Ausrüstung &amp; Historie'!$H$2:$H$429,"Unklar")&gt;0,"Unklar","n/a")))))))</x:f>
        <x:v>Im Einsatz</x:v>
      </x:c>
      <x:c r="G27" s="34" t="str">
        <x:v>G02</x:v>
      </x:c>
      <x:c r="H27" s="38" t="str">
        <x:v>abgeglichen</x:v>
      </x:c>
    </x:row>
    <x:row r="28">
      <x:c r="A28" s="34" t="str">
        <x:v>USA</x:v>
      </x:c>
      <x:c r="B28" s="34" t="str">
        <x:v>A-10 Warthog</x:v>
      </x:c>
      <x:c r="C28" s="34" t="str">
        <x:v>Luftunterstützung</x:v>
      </x:c>
      <x:c r="D28" s="34" t="str">
        <x:v>A-10 Warthog</x:v>
      </x:c>
      <x:c r="E28" s="34" t="str">
        <x:v>Formationseinheit / Support gemäß Force Diagram</x:v>
      </x:c>
      <x:c r="F28" s="34" t="str">
        <x:f>IF($C28="Alliierte Unterstützung","Alliierte Unterstützung",IF(COUNTIFS('Ausrüstung &amp; Historie'!$A$2:$A$429,$A28,'Ausrüstung &amp; Historie'!$B$2:$B$429,$D28,'Ausrüstung &amp; Historie'!$H$2:$H$429,"Im Einsatz")&gt;0,"Im Einsatz",IF(COUNTIFS('Ausrüstung &amp; Historie'!$A$2:$A$429,$A28,'Ausrüstung &amp; Historie'!$B$2:$B$429,$D28,'Ausrüstung &amp; Historie'!$H$2:$H$429,"Noch nicht eingeführt")&gt;0,"Noch nicht eingeführt",IF(COUNTIFS('Ausrüstung &amp; Historie'!$A$2:$A$429,$A28,'Ausrüstung &amp; Historie'!$B$2:$B$429,$D28,'Ausrüstung &amp; Historie'!$H$2:$H$429,"Nicht mehr im Einsatz")&gt;0,"Nicht mehr im Einsatz",IF(COUNTIFS('Ausrüstung &amp; Historie'!$A$2:$A$429,$A28,'Ausrüstung &amp; Historie'!$B$2:$B$429,$D28,'Ausrüstung &amp; Historie'!$H$2:$H$429,"Nie eingeführt / fiktiv")&gt;0,"Nie eingeführt / fiktiv",IF(COUNTIFS('Ausrüstung &amp; Historie'!$A$2:$A$429,$A28,'Ausrüstung &amp; Historie'!$B$2:$B$429,$D28,'Ausrüstung &amp; Historie'!$H$2:$H$429,"Alliierte Unterstützung")&gt;0,"Alliierte Unterstützung",IF(COUNTIFS('Ausrüstung &amp; Historie'!$A$2:$A$429,$A28,'Ausrüstung &amp; Historie'!$B$2:$B$429,$D28,'Ausrüstung &amp; Historie'!$H$2:$H$429,"Unklar")&gt;0,"Unklar","n/a")))))))</x:f>
        <x:v>Im Einsatz</x:v>
      </x:c>
      <x:c r="G28" s="34" t="str">
        <x:v>G02</x:v>
      </x:c>
      <x:c r="H28" s="38" t="str">
        <x:v>abgeglichen</x:v>
      </x:c>
    </x:row>
    <x:row r="29">
      <x:c r="A29" s="34" t="str">
        <x:v>USA</x:v>
      </x:c>
      <x:c r="B29" s="34" t="str">
        <x:v>AH-1 Cobra</x:v>
      </x:c>
      <x:c r="C29" s="34" t="str">
        <x:v>Luftunterstützung</x:v>
      </x:c>
      <x:c r="D29" s="34" t="str">
        <x:v>AH-1 Cobra</x:v>
      </x:c>
      <x:c r="E29" s="34" t="str">
        <x:v>Formationseinheit / Support gemäß Force Diagram</x:v>
      </x:c>
      <x:c r="F29" s="34" t="str">
        <x:f>IF($C29="Alliierte Unterstützung","Alliierte Unterstützung",IF(COUNTIFS('Ausrüstung &amp; Historie'!$A$2:$A$429,$A29,'Ausrüstung &amp; Historie'!$B$2:$B$429,$D29,'Ausrüstung &amp; Historie'!$H$2:$H$429,"Im Einsatz")&gt;0,"Im Einsatz",IF(COUNTIFS('Ausrüstung &amp; Historie'!$A$2:$A$429,$A29,'Ausrüstung &amp; Historie'!$B$2:$B$429,$D29,'Ausrüstung &amp; Historie'!$H$2:$H$429,"Noch nicht eingeführt")&gt;0,"Noch nicht eingeführt",IF(COUNTIFS('Ausrüstung &amp; Historie'!$A$2:$A$429,$A29,'Ausrüstung &amp; Historie'!$B$2:$B$429,$D29,'Ausrüstung &amp; Historie'!$H$2:$H$429,"Nicht mehr im Einsatz")&gt;0,"Nicht mehr im Einsatz",IF(COUNTIFS('Ausrüstung &amp; Historie'!$A$2:$A$429,$A29,'Ausrüstung &amp; Historie'!$B$2:$B$429,$D29,'Ausrüstung &amp; Historie'!$H$2:$H$429,"Nie eingeführt / fiktiv")&gt;0,"Nie eingeführt / fiktiv",IF(COUNTIFS('Ausrüstung &amp; Historie'!$A$2:$A$429,$A29,'Ausrüstung &amp; Historie'!$B$2:$B$429,$D29,'Ausrüstung &amp; Historie'!$H$2:$H$429,"Alliierte Unterstützung")&gt;0,"Alliierte Unterstützung",IF(COUNTIFS('Ausrüstung &amp; Historie'!$A$2:$A$429,$A29,'Ausrüstung &amp; Historie'!$B$2:$B$429,$D29,'Ausrüstung &amp; Historie'!$H$2:$H$429,"Unklar")&gt;0,"Unklar","n/a")))))))</x:f>
        <x:v>Im Einsatz</x:v>
      </x:c>
      <x:c r="G29" s="34" t="str">
        <x:v>G02</x:v>
      </x:c>
      <x:c r="H29" s="38" t="str">
        <x:v>abgeglichen</x:v>
      </x:c>
    </x:row>
    <x:row r="30">
      <x:c r="A30" s="34" t="str">
        <x:v>USA</x:v>
      </x:c>
      <x:c r="B30" s="34" t="str">
        <x:v>AH-64 Apache</x:v>
      </x:c>
      <x:c r="C30" s="34" t="str">
        <x:v>Luftunterstützung</x:v>
      </x:c>
      <x:c r="D30" s="34" t="str">
        <x:v>AH-64 Apache</x:v>
      </x:c>
      <x:c r="E30" s="34" t="str">
        <x:v>Formationseinheit / Support gemäß Force Diagram</x:v>
      </x:c>
      <x:c r="F30" s="34" t="str">
        <x:f>IF($C30="Alliierte Unterstützung","Alliierte Unterstützung",IF(COUNTIFS('Ausrüstung &amp; Historie'!$A$2:$A$429,$A30,'Ausrüstung &amp; Historie'!$B$2:$B$429,$D30,'Ausrüstung &amp; Historie'!$H$2:$H$429,"Im Einsatz")&gt;0,"Im Einsatz",IF(COUNTIFS('Ausrüstung &amp; Historie'!$A$2:$A$429,$A30,'Ausrüstung &amp; Historie'!$B$2:$B$429,$D30,'Ausrüstung &amp; Historie'!$H$2:$H$429,"Noch nicht eingeführt")&gt;0,"Noch nicht eingeführt",IF(COUNTIFS('Ausrüstung &amp; Historie'!$A$2:$A$429,$A30,'Ausrüstung &amp; Historie'!$B$2:$B$429,$D30,'Ausrüstung &amp; Historie'!$H$2:$H$429,"Nicht mehr im Einsatz")&gt;0,"Nicht mehr im Einsatz",IF(COUNTIFS('Ausrüstung &amp; Historie'!$A$2:$A$429,$A30,'Ausrüstung &amp; Historie'!$B$2:$B$429,$D30,'Ausrüstung &amp; Historie'!$H$2:$H$429,"Nie eingeführt / fiktiv")&gt;0,"Nie eingeführt / fiktiv",IF(COUNTIFS('Ausrüstung &amp; Historie'!$A$2:$A$429,$A30,'Ausrüstung &amp; Historie'!$B$2:$B$429,$D30,'Ausrüstung &amp; Historie'!$H$2:$H$429,"Alliierte Unterstützung")&gt;0,"Alliierte Unterstützung",IF(COUNTIFS('Ausrüstung &amp; Historie'!$A$2:$A$429,$A30,'Ausrüstung &amp; Historie'!$B$2:$B$429,$D30,'Ausrüstung &amp; Historie'!$H$2:$H$429,"Unklar")&gt;0,"Unklar","n/a")))))))</x:f>
        <x:v>Noch nicht eingeführt</x:v>
      </x:c>
      <x:c r="G30" s="34" t="str">
        <x:v>G02</x:v>
      </x:c>
      <x:c r="H30" s="38" t="str">
        <x:v>abgeglichen</x:v>
      </x:c>
    </x:row>
    <x:row r="31">
      <x:c r="A31" s="34" t="str">
        <x:v>USA</x:v>
      </x:c>
      <x:c r="B31" s="34" t="str">
        <x:v>Marine AV-8 Harrier</x:v>
      </x:c>
      <x:c r="C31" s="34" t="str">
        <x:v>Luftunterstützung</x:v>
      </x:c>
      <x:c r="D31" s="34" t="str">
        <x:v>AV-8A Harrier</x:v>
      </x:c>
      <x:c r="E31" s="34" t="str">
        <x:v>Formationseinheit / Support gemäß Force Diagram</x:v>
      </x:c>
      <x:c r="F31" s="34" t="str">
        <x:f>IF($C31="Alliierte Unterstützung","Alliierte Unterstützung",IF(COUNTIFS('Ausrüstung &amp; Historie'!$A$2:$A$429,$A31,'Ausrüstung &amp; Historie'!$B$2:$B$429,$D31,'Ausrüstung &amp; Historie'!$H$2:$H$429,"Im Einsatz")&gt;0,"Im Einsatz",IF(COUNTIFS('Ausrüstung &amp; Historie'!$A$2:$A$429,$A31,'Ausrüstung &amp; Historie'!$B$2:$B$429,$D31,'Ausrüstung &amp; Historie'!$H$2:$H$429,"Noch nicht eingeführt")&gt;0,"Noch nicht eingeführt",IF(COUNTIFS('Ausrüstung &amp; Historie'!$A$2:$A$429,$A31,'Ausrüstung &amp; Historie'!$B$2:$B$429,$D31,'Ausrüstung &amp; Historie'!$H$2:$H$429,"Nicht mehr im Einsatz")&gt;0,"Nicht mehr im Einsatz",IF(COUNTIFS('Ausrüstung &amp; Historie'!$A$2:$A$429,$A31,'Ausrüstung &amp; Historie'!$B$2:$B$429,$D31,'Ausrüstung &amp; Historie'!$H$2:$H$429,"Nie eingeführt / fiktiv")&gt;0,"Nie eingeführt / fiktiv",IF(COUNTIFS('Ausrüstung &amp; Historie'!$A$2:$A$429,$A31,'Ausrüstung &amp; Historie'!$B$2:$B$429,$D31,'Ausrüstung &amp; Historie'!$H$2:$H$429,"Alliierte Unterstützung")&gt;0,"Alliierte Unterstützung",IF(COUNTIFS('Ausrüstung &amp; Historie'!$A$2:$A$429,$A31,'Ausrüstung &amp; Historie'!$B$2:$B$429,$D31,'Ausrüstung &amp; Historie'!$H$2:$H$429,"Unklar")&gt;0,"Unklar","n/a")))))))</x:f>
        <x:v>Im Einsatz</x:v>
      </x:c>
      <x:c r="G31" s="34" t="str">
        <x:v>G02</x:v>
      </x:c>
      <x:c r="H31" s="38" t="str">
        <x:v>abgeglichen</x:v>
      </x:c>
    </x:row>
    <x:row r="32">
      <x:c r="A32" s="34" t="str">
        <x:v>USA</x:v>
      </x:c>
      <x:c r="B32" s="34" t="str">
        <x:v>Marine M60 Patton Tank Platoon</x:v>
      </x:c>
      <x:c r="C32" s="34" t="str">
        <x:v>Panzer / Gefechtsfahrzeug</x:v>
      </x:c>
      <x:c r="D32" s="34" t="str">
        <x:v>M60A3 Patton</x:v>
      </x:c>
      <x:c r="E32" s="34" t="str">
        <x:v>Formationseinheit / Support gemäß Force Diagram</x:v>
      </x:c>
      <x:c r="F32" s="34" t="str">
        <x:f>IF($C32="Alliierte Unterstützung","Alliierte Unterstützung",IF(COUNTIFS('Ausrüstung &amp; Historie'!$A$2:$A$429,$A32,'Ausrüstung &amp; Historie'!$B$2:$B$429,$D32,'Ausrüstung &amp; Historie'!$H$2:$H$429,"Im Einsatz")&gt;0,"Im Einsatz",IF(COUNTIFS('Ausrüstung &amp; Historie'!$A$2:$A$429,$A32,'Ausrüstung &amp; Historie'!$B$2:$B$429,$D32,'Ausrüstung &amp; Historie'!$H$2:$H$429,"Noch nicht eingeführt")&gt;0,"Noch nicht eingeführt",IF(COUNTIFS('Ausrüstung &amp; Historie'!$A$2:$A$429,$A32,'Ausrüstung &amp; Historie'!$B$2:$B$429,$D32,'Ausrüstung &amp; Historie'!$H$2:$H$429,"Nicht mehr im Einsatz")&gt;0,"Nicht mehr im Einsatz",IF(COUNTIFS('Ausrüstung &amp; Historie'!$A$2:$A$429,$A32,'Ausrüstung &amp; Historie'!$B$2:$B$429,$D32,'Ausrüstung &amp; Historie'!$H$2:$H$429,"Nie eingeführt / fiktiv")&gt;0,"Nie eingeführt / fiktiv",IF(COUNTIFS('Ausrüstung &amp; Historie'!$A$2:$A$429,$A32,'Ausrüstung &amp; Historie'!$B$2:$B$429,$D32,'Ausrüstung &amp; Historie'!$H$2:$H$429,"Alliierte Unterstützung")&gt;0,"Alliierte Unterstützung",IF(COUNTIFS('Ausrüstung &amp; Historie'!$A$2:$A$429,$A32,'Ausrüstung &amp; Historie'!$B$2:$B$429,$D32,'Ausrüstung &amp; Historie'!$H$2:$H$429,"Unklar")&gt;0,"Unklar","n/a")))))))</x:f>
        <x:v>Im Einsatz</x:v>
      </x:c>
      <x:c r="G32" s="34" t="str">
        <x:v>G02</x:v>
      </x:c>
      <x:c r="H32" s="38" t="str">
        <x:v>abgeglichen</x:v>
      </x:c>
    </x:row>
    <x:row r="33">
      <x:c r="A33" s="34" t="str">
        <x:v>USA</x:v>
      </x:c>
      <x:c r="B33" s="34" t="str">
        <x:v>Marine Rifle Platoon</x:v>
      </x:c>
      <x:c r="C33" s="34" t="str">
        <x:v>Infanterie / Mechanisiert</x:v>
      </x:c>
      <x:c r="D33" s="34" t="str">
        <x:v>M47 Dragon</x:v>
      </x:c>
      <x:c r="E33" s="34" t="str">
        <x:v>Formationseinheit / Support gemäß Force Diagram</x:v>
      </x:c>
      <x:c r="F33" s="34" t="str">
        <x:f>IF($C33="Alliierte Unterstützung","Alliierte Unterstützung",IF(COUNTIFS('Ausrüstung &amp; Historie'!$A$2:$A$429,$A33,'Ausrüstung &amp; Historie'!$B$2:$B$429,$D33,'Ausrüstung &amp; Historie'!$H$2:$H$429,"Im Einsatz")&gt;0,"Im Einsatz",IF(COUNTIFS('Ausrüstung &amp; Historie'!$A$2:$A$429,$A33,'Ausrüstung &amp; Historie'!$B$2:$B$429,$D33,'Ausrüstung &amp; Historie'!$H$2:$H$429,"Noch nicht eingeführt")&gt;0,"Noch nicht eingeführt",IF(COUNTIFS('Ausrüstung &amp; Historie'!$A$2:$A$429,$A33,'Ausrüstung &amp; Historie'!$B$2:$B$429,$D33,'Ausrüstung &amp; Historie'!$H$2:$H$429,"Nicht mehr im Einsatz")&gt;0,"Nicht mehr im Einsatz",IF(COUNTIFS('Ausrüstung &amp; Historie'!$A$2:$A$429,$A33,'Ausrüstung &amp; Historie'!$B$2:$B$429,$D33,'Ausrüstung &amp; Historie'!$H$2:$H$429,"Nie eingeführt / fiktiv")&gt;0,"Nie eingeführt / fiktiv",IF(COUNTIFS('Ausrüstung &amp; Historie'!$A$2:$A$429,$A33,'Ausrüstung &amp; Historie'!$B$2:$B$429,$D33,'Ausrüstung &amp; Historie'!$H$2:$H$429,"Alliierte Unterstützung")&gt;0,"Alliierte Unterstützung",IF(COUNTIFS('Ausrüstung &amp; Historie'!$A$2:$A$429,$A33,'Ausrüstung &amp; Historie'!$B$2:$B$429,$D33,'Ausrüstung &amp; Historie'!$H$2:$H$429,"Unklar")&gt;0,"Unklar","n/a")))))))</x:f>
        <x:v>Im Einsatz</x:v>
      </x:c>
      <x:c r="G33" s="34" t="str">
        <x:v>G02</x:v>
      </x:c>
      <x:c r="H33" s="38" t="str">
        <x:v>abgeglichen</x:v>
      </x:c>
    </x:row>
    <x:row r="34">
      <x:c r="A34" s="34" t="str">
        <x:v>USA</x:v>
      </x:c>
      <x:c r="B34" s="34" t="str">
        <x:v>Marine LAV Platoon</x:v>
      </x:c>
      <x:c r="C34" s="34" t="str">
        <x:v>Transport / IFV</x:v>
      </x:c>
      <x:c r="D34" s="34" t="str">
        <x:v>LAV-25</x:v>
      </x:c>
      <x:c r="E34" s="34" t="str">
        <x:v>Formationseinheit / Support gemäß Force Diagram</x:v>
      </x:c>
      <x:c r="F34" s="34" t="str">
        <x:f>IF($C34="Alliierte Unterstützung","Alliierte Unterstützung",IF(COUNTIFS('Ausrüstung &amp; Historie'!$A$2:$A$429,$A34,'Ausrüstung &amp; Historie'!$B$2:$B$429,$D34,'Ausrüstung &amp; Historie'!$H$2:$H$429,"Im Einsatz")&gt;0,"Im Einsatz",IF(COUNTIFS('Ausrüstung &amp; Historie'!$A$2:$A$429,$A34,'Ausrüstung &amp; Historie'!$B$2:$B$429,$D34,'Ausrüstung &amp; Historie'!$H$2:$H$429,"Noch nicht eingeführt")&gt;0,"Noch nicht eingeführt",IF(COUNTIFS('Ausrüstung &amp; Historie'!$A$2:$A$429,$A34,'Ausrüstung &amp; Historie'!$B$2:$B$429,$D34,'Ausrüstung &amp; Historie'!$H$2:$H$429,"Nicht mehr im Einsatz")&gt;0,"Nicht mehr im Einsatz",IF(COUNTIFS('Ausrüstung &amp; Historie'!$A$2:$A$429,$A34,'Ausrüstung &amp; Historie'!$B$2:$B$429,$D34,'Ausrüstung &amp; Historie'!$H$2:$H$429,"Nie eingeführt / fiktiv")&gt;0,"Nie eingeführt / fiktiv",IF(COUNTIFS('Ausrüstung &amp; Historie'!$A$2:$A$429,$A34,'Ausrüstung &amp; Historie'!$B$2:$B$429,$D34,'Ausrüstung &amp; Historie'!$H$2:$H$429,"Alliierte Unterstützung")&gt;0,"Alliierte Unterstützung",IF(COUNTIFS('Ausrüstung &amp; Historie'!$A$2:$A$429,$A34,'Ausrüstung &amp; Historie'!$B$2:$B$429,$D34,'Ausrüstung &amp; Historie'!$H$2:$H$429,"Unklar")&gt;0,"Unklar","n/a")))))))</x:f>
        <x:v>Im Einsatz</x:v>
      </x:c>
      <x:c r="G34" s="34" t="str">
        <x:v>G02</x:v>
      </x:c>
      <x:c r="H34" s="38" t="str">
        <x:v>abgeglichen</x:v>
      </x:c>
    </x:row>
    <x:row r="35">
      <x:c r="A35" s="34" t="str">
        <x:v>USA</x:v>
      </x:c>
      <x:c r="B35" s="34" t="str">
        <x:v>Marine LAV-AT Section</x:v>
      </x:c>
      <x:c r="C35" s="34" t="str">
        <x:v>Panzerabwehr</x:v>
      </x:c>
      <x:c r="D35" s="34" t="str">
        <x:v>LAV-AT</x:v>
      </x:c>
      <x:c r="E35" s="34" t="str">
        <x:v>Formationseinheit / Support gemäß Force Diagram</x:v>
      </x:c>
      <x:c r="F35" s="34" t="str">
        <x:f>IF($C35="Alliierte Unterstützung","Alliierte Unterstützung",IF(COUNTIFS('Ausrüstung &amp; Historie'!$A$2:$A$429,$A35,'Ausrüstung &amp; Historie'!$B$2:$B$429,$D35,'Ausrüstung &amp; Historie'!$H$2:$H$429,"Im Einsatz")&gt;0,"Im Einsatz",IF(COUNTIFS('Ausrüstung &amp; Historie'!$A$2:$A$429,$A35,'Ausrüstung &amp; Historie'!$B$2:$B$429,$D35,'Ausrüstung &amp; Historie'!$H$2:$H$429,"Noch nicht eingeführt")&gt;0,"Noch nicht eingeführt",IF(COUNTIFS('Ausrüstung &amp; Historie'!$A$2:$A$429,$A35,'Ausrüstung &amp; Historie'!$B$2:$B$429,$D35,'Ausrüstung &amp; Historie'!$H$2:$H$429,"Nicht mehr im Einsatz")&gt;0,"Nicht mehr im Einsatz",IF(COUNTIFS('Ausrüstung &amp; Historie'!$A$2:$A$429,$A35,'Ausrüstung &amp; Historie'!$B$2:$B$429,$D35,'Ausrüstung &amp; Historie'!$H$2:$H$429,"Nie eingeführt / fiktiv")&gt;0,"Nie eingeführt / fiktiv",IF(COUNTIFS('Ausrüstung &amp; Historie'!$A$2:$A$429,$A35,'Ausrüstung &amp; Historie'!$B$2:$B$429,$D35,'Ausrüstung &amp; Historie'!$H$2:$H$429,"Alliierte Unterstützung")&gt;0,"Alliierte Unterstützung",IF(COUNTIFS('Ausrüstung &amp; Historie'!$A$2:$A$429,$A35,'Ausrüstung &amp; Historie'!$B$2:$B$429,$D35,'Ausrüstung &amp; Historie'!$H$2:$H$429,"Unklar")&gt;0,"Unklar","n/a")))))))</x:f>
        <x:v>Im Einsatz</x:v>
      </x:c>
      <x:c r="G35" s="34" t="str">
        <x:v>G02</x:v>
      </x:c>
      <x:c r="H35" s="38" t="str">
        <x:v>abgeglichen</x:v>
      </x:c>
    </x:row>
    <x:row r="36">
      <x:c r="A36" s="34" t="str">
        <x:v>USA</x:v>
      </x:c>
      <x:c r="B36" s="34" t="str">
        <x:v>Marine LAV-M Mortar Section</x:v>
      </x:c>
      <x:c r="C36" s="34" t="str">
        <x:v>Mörser</x:v>
      </x:c>
      <x:c r="D36" s="34" t="str">
        <x:v>LAV-M</x:v>
      </x:c>
      <x:c r="E36" s="34" t="str">
        <x:v>Formationseinheit / Support gemäß Force Diagram</x:v>
      </x:c>
      <x:c r="F36" s="34" t="str">
        <x:f>IF($C36="Alliierte Unterstützung","Alliierte Unterstützung",IF(COUNTIFS('Ausrüstung &amp; Historie'!$A$2:$A$429,$A36,'Ausrüstung &amp; Historie'!$B$2:$B$429,$D36,'Ausrüstung &amp; Historie'!$H$2:$H$429,"Im Einsatz")&gt;0,"Im Einsatz",IF(COUNTIFS('Ausrüstung &amp; Historie'!$A$2:$A$429,$A36,'Ausrüstung &amp; Historie'!$B$2:$B$429,$D36,'Ausrüstung &amp; Historie'!$H$2:$H$429,"Noch nicht eingeführt")&gt;0,"Noch nicht eingeführt",IF(COUNTIFS('Ausrüstung &amp; Historie'!$A$2:$A$429,$A36,'Ausrüstung &amp; Historie'!$B$2:$B$429,$D36,'Ausrüstung &amp; Historie'!$H$2:$H$429,"Nicht mehr im Einsatz")&gt;0,"Nicht mehr im Einsatz",IF(COUNTIFS('Ausrüstung &amp; Historie'!$A$2:$A$429,$A36,'Ausrüstung &amp; Historie'!$B$2:$B$429,$D36,'Ausrüstung &amp; Historie'!$H$2:$H$429,"Nie eingeführt / fiktiv")&gt;0,"Nie eingeführt / fiktiv",IF(COUNTIFS('Ausrüstung &amp; Historie'!$A$2:$A$429,$A36,'Ausrüstung &amp; Historie'!$B$2:$B$429,$D36,'Ausrüstung &amp; Historie'!$H$2:$H$429,"Alliierte Unterstützung")&gt;0,"Alliierte Unterstützung",IF(COUNTIFS('Ausrüstung &amp; Historie'!$A$2:$A$429,$A36,'Ausrüstung &amp; Historie'!$B$2:$B$429,$D36,'Ausrüstung &amp; Historie'!$H$2:$H$429,"Unklar")&gt;0,"Unklar","n/a")))))))</x:f>
        <x:v>Im Einsatz</x:v>
      </x:c>
      <x:c r="G36" s="34" t="str">
        <x:v>G02</x:v>
      </x:c>
      <x:c r="H36" s="38" t="str">
        <x:v>abgeglichen</x:v>
      </x:c>
    </x:row>
    <x:row r="37">
      <x:c r="A37" s="34" t="str">
        <x:v>USA</x:v>
      </x:c>
      <x:c r="B37" s="34" t="str">
        <x:v>Marine LAV-AD Platoon</x:v>
      </x:c>
      <x:c r="C37" s="34" t="str">
        <x:v>Flugabwehr</x:v>
      </x:c>
      <x:c r="D37" s="34" t="str">
        <x:v>LAV-AD</x:v>
      </x:c>
      <x:c r="E37" s="34" t="str">
        <x:v>Formationseinheit / Support gemäß Force Diagram</x:v>
      </x:c>
      <x:c r="F37" s="34" t="str">
        <x:f>IF($C37="Alliierte Unterstützung","Alliierte Unterstützung",IF(COUNTIFS('Ausrüstung &amp; Historie'!$A$2:$A$429,$A37,'Ausrüstung &amp; Historie'!$B$2:$B$429,$D37,'Ausrüstung &amp; Historie'!$H$2:$H$429,"Im Einsatz")&gt;0,"Im Einsatz",IF(COUNTIFS('Ausrüstung &amp; Historie'!$A$2:$A$429,$A37,'Ausrüstung &amp; Historie'!$B$2:$B$429,$D37,'Ausrüstung &amp; Historie'!$H$2:$H$429,"Noch nicht eingeführt")&gt;0,"Noch nicht eingeführt",IF(COUNTIFS('Ausrüstung &amp; Historie'!$A$2:$A$429,$A37,'Ausrüstung &amp; Historie'!$B$2:$B$429,$D37,'Ausrüstung &amp; Historie'!$H$2:$H$429,"Nicht mehr im Einsatz")&gt;0,"Nicht mehr im Einsatz",IF(COUNTIFS('Ausrüstung &amp; Historie'!$A$2:$A$429,$A37,'Ausrüstung &amp; Historie'!$B$2:$B$429,$D37,'Ausrüstung &amp; Historie'!$H$2:$H$429,"Nie eingeführt / fiktiv")&gt;0,"Nie eingeführt / fiktiv",IF(COUNTIFS('Ausrüstung &amp; Historie'!$A$2:$A$429,$A37,'Ausrüstung &amp; Historie'!$B$2:$B$429,$D37,'Ausrüstung &amp; Historie'!$H$2:$H$429,"Alliierte Unterstützung")&gt;0,"Alliierte Unterstützung",IF(COUNTIFS('Ausrüstung &amp; Historie'!$A$2:$A$429,$A37,'Ausrüstung &amp; Historie'!$B$2:$B$429,$D37,'Ausrüstung &amp; Historie'!$H$2:$H$429,"Unklar")&gt;0,"Unklar","n/a")))))))</x:f>
        <x:v>Noch nicht eingeführt</x:v>
      </x:c>
      <x:c r="G37" s="34" t="str">
        <x:v>G02</x:v>
      </x:c>
      <x:c r="H37" s="38" t="str">
        <x:v>abgeglichen</x:v>
      </x:c>
    </x:row>
    <x:row r="38">
      <x:c r="A38" s="34" t="str">
        <x:v>USA</x:v>
      </x:c>
      <x:c r="B38" s="34" t="str">
        <x:v>Marine HMMWV Scout Section</x:v>
      </x:c>
      <x:c r="C38" s="34" t="str">
        <x:v>Aufklärung / Beobachtung</x:v>
      </x:c>
      <x:c r="D38" s="34" t="str">
        <x:v>HMMWV</x:v>
      </x:c>
      <x:c r="E38" s="34" t="str">
        <x:v>Formationseinheit / Support gemäß Force Diagram</x:v>
      </x:c>
      <x:c r="F38" s="34" t="str">
        <x:f>IF($C38="Alliierte Unterstützung","Alliierte Unterstützung",IF(COUNTIFS('Ausrüstung &amp; Historie'!$A$2:$A$429,$A38,'Ausrüstung &amp; Historie'!$B$2:$B$429,$D38,'Ausrüstung &amp; Historie'!$H$2:$H$429,"Im Einsatz")&gt;0,"Im Einsatz",IF(COUNTIFS('Ausrüstung &amp; Historie'!$A$2:$A$429,$A38,'Ausrüstung &amp; Historie'!$B$2:$B$429,$D38,'Ausrüstung &amp; Historie'!$H$2:$H$429,"Noch nicht eingeführt")&gt;0,"Noch nicht eingeführt",IF(COUNTIFS('Ausrüstung &amp; Historie'!$A$2:$A$429,$A38,'Ausrüstung &amp; Historie'!$B$2:$B$429,$D38,'Ausrüstung &amp; Historie'!$H$2:$H$429,"Nicht mehr im Einsatz")&gt;0,"Nicht mehr im Einsatz",IF(COUNTIFS('Ausrüstung &amp; Historie'!$A$2:$A$429,$A38,'Ausrüstung &amp; Historie'!$B$2:$B$429,$D38,'Ausrüstung &amp; Historie'!$H$2:$H$429,"Nie eingeführt / fiktiv")&gt;0,"Nie eingeführt / fiktiv",IF(COUNTIFS('Ausrüstung &amp; Historie'!$A$2:$A$429,$A38,'Ausrüstung &amp; Historie'!$B$2:$B$429,$D38,'Ausrüstung &amp; Historie'!$H$2:$H$429,"Alliierte Unterstützung")&gt;0,"Alliierte Unterstützung",IF(COUNTIFS('Ausrüstung &amp; Historie'!$A$2:$A$429,$A38,'Ausrüstung &amp; Historie'!$B$2:$B$429,$D38,'Ausrüstung &amp; Historie'!$H$2:$H$429,"Unklar")&gt;0,"Unklar","n/a")))))))</x:f>
        <x:v>Im Einsatz</x:v>
      </x:c>
      <x:c r="G38" s="34" t="str">
        <x:v>G02</x:v>
      </x:c>
      <x:c r="H38" s="38" t="str">
        <x:v>abgeglichen</x:v>
      </x:c>
    </x:row>
    <x:row r="39">
      <x:c r="A39" s="34" t="str">
        <x:v>USA</x:v>
      </x:c>
      <x:c r="B39" s="34" t="str">
        <x:v>Marine HMMWV-TOW AT Squad</x:v>
      </x:c>
      <x:c r="C39" s="34" t="str">
        <x:v>Panzerabwehr</x:v>
      </x:c>
      <x:c r="D39" s="34" t="str">
        <x:v>HMMWV</x:v>
      </x:c>
      <x:c r="E39" s="34" t="str">
        <x:v>Formationseinheit / Support gemäß Force Diagram</x:v>
      </x:c>
      <x:c r="F39" s="34" t="str">
        <x:f>IF($C39="Alliierte Unterstützung","Alliierte Unterstützung",IF(COUNTIFS('Ausrüstung &amp; Historie'!$A$2:$A$429,$A39,'Ausrüstung &amp; Historie'!$B$2:$B$429,$D39,'Ausrüstung &amp; Historie'!$H$2:$H$429,"Im Einsatz")&gt;0,"Im Einsatz",IF(COUNTIFS('Ausrüstung &amp; Historie'!$A$2:$A$429,$A39,'Ausrüstung &amp; Historie'!$B$2:$B$429,$D39,'Ausrüstung &amp; Historie'!$H$2:$H$429,"Noch nicht eingeführt")&gt;0,"Noch nicht eingeführt",IF(COUNTIFS('Ausrüstung &amp; Historie'!$A$2:$A$429,$A39,'Ausrüstung &amp; Historie'!$B$2:$B$429,$D39,'Ausrüstung &amp; Historie'!$H$2:$H$429,"Nicht mehr im Einsatz")&gt;0,"Nicht mehr im Einsatz",IF(COUNTIFS('Ausrüstung &amp; Historie'!$A$2:$A$429,$A39,'Ausrüstung &amp; Historie'!$B$2:$B$429,$D39,'Ausrüstung &amp; Historie'!$H$2:$H$429,"Nie eingeführt / fiktiv")&gt;0,"Nie eingeführt / fiktiv",IF(COUNTIFS('Ausrüstung &amp; Historie'!$A$2:$A$429,$A39,'Ausrüstung &amp; Historie'!$B$2:$B$429,$D39,'Ausrüstung &amp; Historie'!$H$2:$H$429,"Alliierte Unterstützung")&gt;0,"Alliierte Unterstützung",IF(COUNTIFS('Ausrüstung &amp; Historie'!$A$2:$A$429,$A39,'Ausrüstung &amp; Historie'!$B$2:$B$429,$D39,'Ausrüstung &amp; Historie'!$H$2:$H$429,"Unklar")&gt;0,"Unklar","n/a")))))))</x:f>
        <x:v>Im Einsatz</x:v>
      </x:c>
      <x:c r="G39" s="34" t="str">
        <x:v>G02</x:v>
      </x:c>
      <x:c r="H39" s="38" t="str">
        <x:v>abgeglichen</x:v>
      </x:c>
    </x:row>
    <x:row r="40">
      <x:c r="A40" s="34" t="str">
        <x:v>USA</x:v>
      </x:c>
      <x:c r="B40" s="34" t="str">
        <x:v>Marine HMMWV MG Platoon</x:v>
      </x:c>
      <x:c r="C40" s="34" t="str">
        <x:v>Infanterie-Unterstützung</x:v>
      </x:c>
      <x:c r="D40" s="34" t="str">
        <x:v>HMMWV</x:v>
      </x:c>
      <x:c r="E40" s="34" t="str">
        <x:v>Formationseinheit / Support gemäß Force Diagram</x:v>
      </x:c>
      <x:c r="F40" s="34" t="str">
        <x:f>IF($C40="Alliierte Unterstützung","Alliierte Unterstützung",IF(COUNTIFS('Ausrüstung &amp; Historie'!$A$2:$A$429,$A40,'Ausrüstung &amp; Historie'!$B$2:$B$429,$D40,'Ausrüstung &amp; Historie'!$H$2:$H$429,"Im Einsatz")&gt;0,"Im Einsatz",IF(COUNTIFS('Ausrüstung &amp; Historie'!$A$2:$A$429,$A40,'Ausrüstung &amp; Historie'!$B$2:$B$429,$D40,'Ausrüstung &amp; Historie'!$H$2:$H$429,"Noch nicht eingeführt")&gt;0,"Noch nicht eingeführt",IF(COUNTIFS('Ausrüstung &amp; Historie'!$A$2:$A$429,$A40,'Ausrüstung &amp; Historie'!$B$2:$B$429,$D40,'Ausrüstung &amp; Historie'!$H$2:$H$429,"Nicht mehr im Einsatz")&gt;0,"Nicht mehr im Einsatz",IF(COUNTIFS('Ausrüstung &amp; Historie'!$A$2:$A$429,$A40,'Ausrüstung &amp; Historie'!$B$2:$B$429,$D40,'Ausrüstung &amp; Historie'!$H$2:$H$429,"Nie eingeführt / fiktiv")&gt;0,"Nie eingeführt / fiktiv",IF(COUNTIFS('Ausrüstung &amp; Historie'!$A$2:$A$429,$A40,'Ausrüstung &amp; Historie'!$B$2:$B$429,$D40,'Ausrüstung &amp; Historie'!$H$2:$H$429,"Alliierte Unterstützung")&gt;0,"Alliierte Unterstützung",IF(COUNTIFS('Ausrüstung &amp; Historie'!$A$2:$A$429,$A40,'Ausrüstung &amp; Historie'!$B$2:$B$429,$D40,'Ausrüstung &amp; Historie'!$H$2:$H$429,"Unklar")&gt;0,"Unklar","n/a")))))))</x:f>
        <x:v>Im Einsatz</x:v>
      </x:c>
      <x:c r="G40" s="34" t="str">
        <x:v>G02</x:v>
      </x:c>
      <x:c r="H40" s="38" t="str">
        <x:v>abgeglichen</x:v>
      </x:c>
    </x:row>
    <x:row r="41">
      <x:c r="A41" s="34" t="str">
        <x:v>USA</x:v>
      </x:c>
      <x:c r="B41" s="34" t="str">
        <x:v>Marine M109 Artillery Battery</x:v>
      </x:c>
      <x:c r="C41" s="34" t="str">
        <x:v>Artillerie</x:v>
      </x:c>
      <x:c r="D41" s="34" t="str">
        <x:v>M109</x:v>
      </x:c>
      <x:c r="E41" s="34" t="str">
        <x:v>Formationseinheit / Support gemäß Force Diagram</x:v>
      </x:c>
      <x:c r="F41" s="34" t="str">
        <x:f>IF($C41="Alliierte Unterstützung","Alliierte Unterstützung",IF(COUNTIFS('Ausrüstung &amp; Historie'!$A$2:$A$429,$A41,'Ausrüstung &amp; Historie'!$B$2:$B$429,$D41,'Ausrüstung &amp; Historie'!$H$2:$H$429,"Im Einsatz")&gt;0,"Im Einsatz",IF(COUNTIFS('Ausrüstung &amp; Historie'!$A$2:$A$429,$A41,'Ausrüstung &amp; Historie'!$B$2:$B$429,$D41,'Ausrüstung &amp; Historie'!$H$2:$H$429,"Noch nicht eingeführt")&gt;0,"Noch nicht eingeführt",IF(COUNTIFS('Ausrüstung &amp; Historie'!$A$2:$A$429,$A41,'Ausrüstung &amp; Historie'!$B$2:$B$429,$D41,'Ausrüstung &amp; Historie'!$H$2:$H$429,"Nicht mehr im Einsatz")&gt;0,"Nicht mehr im Einsatz",IF(COUNTIFS('Ausrüstung &amp; Historie'!$A$2:$A$429,$A41,'Ausrüstung &amp; Historie'!$B$2:$B$429,$D41,'Ausrüstung &amp; Historie'!$H$2:$H$429,"Nie eingeführt / fiktiv")&gt;0,"Nie eingeführt / fiktiv",IF(COUNTIFS('Ausrüstung &amp; Historie'!$A$2:$A$429,$A41,'Ausrüstung &amp; Historie'!$B$2:$B$429,$D41,'Ausrüstung &amp; Historie'!$H$2:$H$429,"Alliierte Unterstützung")&gt;0,"Alliierte Unterstützung",IF(COUNTIFS('Ausrüstung &amp; Historie'!$A$2:$A$429,$A41,'Ausrüstung &amp; Historie'!$B$2:$B$429,$D41,'Ausrüstung &amp; Historie'!$H$2:$H$429,"Unklar")&gt;0,"Unklar","n/a")))))))</x:f>
        <x:v>Im Einsatz</x:v>
      </x:c>
      <x:c r="G41" s="34" t="str">
        <x:v>G02</x:v>
      </x:c>
      <x:c r="H41" s="38" t="str">
        <x:v>abgeglichen</x:v>
      </x:c>
    </x:row>
    <x:row r="42">
      <x:c r="A42" s="34" t="str">
        <x:v>USA</x:v>
      </x:c>
      <x:c r="B42" s="34" t="str">
        <x:v>Marine HMMWV Observation Post</x:v>
      </x:c>
      <x:c r="C42" s="34" t="str">
        <x:v>Aufklärung / Beobachtung</x:v>
      </x:c>
      <x:c r="D42" s="34" t="str">
        <x:v>HMMWV</x:v>
      </x:c>
      <x:c r="E42" s="34" t="str">
        <x:v>Formationseinheit / Support gemäß Force Diagram</x:v>
      </x:c>
      <x:c r="F42" s="34" t="str">
        <x:f>IF($C42="Alliierte Unterstützung","Alliierte Unterstützung",IF(COUNTIFS('Ausrüstung &amp; Historie'!$A$2:$A$429,$A42,'Ausrüstung &amp; Historie'!$B$2:$B$429,$D42,'Ausrüstung &amp; Historie'!$H$2:$H$429,"Im Einsatz")&gt;0,"Im Einsatz",IF(COUNTIFS('Ausrüstung &amp; Historie'!$A$2:$A$429,$A42,'Ausrüstung &amp; Historie'!$B$2:$B$429,$D42,'Ausrüstung &amp; Historie'!$H$2:$H$429,"Noch nicht eingeführt")&gt;0,"Noch nicht eingeführt",IF(COUNTIFS('Ausrüstung &amp; Historie'!$A$2:$A$429,$A42,'Ausrüstung &amp; Historie'!$B$2:$B$429,$D42,'Ausrüstung &amp; Historie'!$H$2:$H$429,"Nicht mehr im Einsatz")&gt;0,"Nicht mehr im Einsatz",IF(COUNTIFS('Ausrüstung &amp; Historie'!$A$2:$A$429,$A42,'Ausrüstung &amp; Historie'!$B$2:$B$429,$D42,'Ausrüstung &amp; Historie'!$H$2:$H$429,"Nie eingeführt / fiktiv")&gt;0,"Nie eingeführt / fiktiv",IF(COUNTIFS('Ausrüstung &amp; Historie'!$A$2:$A$429,$A42,'Ausrüstung &amp; Historie'!$B$2:$B$429,$D42,'Ausrüstung &amp; Historie'!$H$2:$H$429,"Alliierte Unterstützung")&gt;0,"Alliierte Unterstützung",IF(COUNTIFS('Ausrüstung &amp; Historie'!$A$2:$A$429,$A42,'Ausrüstung &amp; Historie'!$B$2:$B$429,$D42,'Ausrüstung &amp; Historie'!$H$2:$H$429,"Unklar")&gt;0,"Unklar","n/a")))))))</x:f>
        <x:v>Im Einsatz</x:v>
      </x:c>
      <x:c r="G42" s="34" t="str">
        <x:v>G02</x:v>
      </x:c>
      <x:c r="H42" s="38" t="str">
        <x:v>abgeglichen</x:v>
      </x:c>
    </x:row>
    <x:row r="43">
      <x:c r="A43" s="34" t="str">
        <x:v>Großbritannien</x:v>
      </x:c>
      <x:c r="B43" s="34" t="str">
        <x:v>Challenger Armoured Troop</x:v>
      </x:c>
      <x:c r="C43" s="34" t="str">
        <x:v>Panzer / Gefechtsfahrzeug</x:v>
      </x:c>
      <x:c r="D43" s="34" t="str">
        <x:v>Challenger 1</x:v>
      </x:c>
      <x:c r="E43" s="34" t="str">
        <x:v>Formationseinheit / Support gemäß Force Diagram</x:v>
      </x:c>
      <x:c r="F43" s="34" t="str">
        <x:f>IF($C43="Alliierte Unterstützung","Alliierte Unterstützung",IF(COUNTIFS('Ausrüstung &amp; Historie'!$A$2:$A$429,$A43,'Ausrüstung &amp; Historie'!$B$2:$B$429,$D43,'Ausrüstung &amp; Historie'!$H$2:$H$429,"Im Einsatz")&gt;0,"Im Einsatz",IF(COUNTIFS('Ausrüstung &amp; Historie'!$A$2:$A$429,$A43,'Ausrüstung &amp; Historie'!$B$2:$B$429,$D43,'Ausrüstung &amp; Historie'!$H$2:$H$429,"Noch nicht eingeführt")&gt;0,"Noch nicht eingeführt",IF(COUNTIFS('Ausrüstung &amp; Historie'!$A$2:$A$429,$A43,'Ausrüstung &amp; Historie'!$B$2:$B$429,$D43,'Ausrüstung &amp; Historie'!$H$2:$H$429,"Nicht mehr im Einsatz")&gt;0,"Nicht mehr im Einsatz",IF(COUNTIFS('Ausrüstung &amp; Historie'!$A$2:$A$429,$A43,'Ausrüstung &amp; Historie'!$B$2:$B$429,$D43,'Ausrüstung &amp; Historie'!$H$2:$H$429,"Nie eingeführt / fiktiv")&gt;0,"Nie eingeführt / fiktiv",IF(COUNTIFS('Ausrüstung &amp; Historie'!$A$2:$A$429,$A43,'Ausrüstung &amp; Historie'!$B$2:$B$429,$D43,'Ausrüstung &amp; Historie'!$H$2:$H$429,"Alliierte Unterstützung")&gt;0,"Alliierte Unterstützung",IF(COUNTIFS('Ausrüstung &amp; Historie'!$A$2:$A$429,$A43,'Ausrüstung &amp; Historie'!$B$2:$B$429,$D43,'Ausrüstung &amp; Historie'!$H$2:$H$429,"Unklar")&gt;0,"Unklar","n/a")))))))</x:f>
        <x:v>Im Einsatz</x:v>
      </x:c>
      <x:c r="G43" s="34" t="str">
        <x:v>G02</x:v>
      </x:c>
      <x:c r="H43" s="38" t="str">
        <x:v>abgeglichen</x:v>
      </x:c>
    </x:row>
    <x:row r="44">
      <x:c r="A44" s="34" t="str">
        <x:v>Großbritannien</x:v>
      </x:c>
      <x:c r="B44" s="34" t="str">
        <x:v>Challenger (ROMOR) Armoured Troop</x:v>
      </x:c>
      <x:c r="C44" s="34" t="str">
        <x:v>Panzer / Gefechtsfahrzeug</x:v>
      </x:c>
      <x:c r="D44" s="34" t="str">
        <x:v>Challenger ROMOR</x:v>
      </x:c>
      <x:c r="E44" s="34" t="str">
        <x:v>Formationseinheit / Support gemäß Force Diagram</x:v>
      </x:c>
      <x:c r="F44" s="34" t="str">
        <x:f>IF($C44="Alliierte Unterstützung","Alliierte Unterstützung",IF(COUNTIFS('Ausrüstung &amp; Historie'!$A$2:$A$429,$A44,'Ausrüstung &amp; Historie'!$B$2:$B$429,$D44,'Ausrüstung &amp; Historie'!$H$2:$H$429,"Im Einsatz")&gt;0,"Im Einsatz",IF(COUNTIFS('Ausrüstung &amp; Historie'!$A$2:$A$429,$A44,'Ausrüstung &amp; Historie'!$B$2:$B$429,$D44,'Ausrüstung &amp; Historie'!$H$2:$H$429,"Noch nicht eingeführt")&gt;0,"Noch nicht eingeführt",IF(COUNTIFS('Ausrüstung &amp; Historie'!$A$2:$A$429,$A44,'Ausrüstung &amp; Historie'!$B$2:$B$429,$D44,'Ausrüstung &amp; Historie'!$H$2:$H$429,"Nicht mehr im Einsatz")&gt;0,"Nicht mehr im Einsatz",IF(COUNTIFS('Ausrüstung &amp; Historie'!$A$2:$A$429,$A44,'Ausrüstung &amp; Historie'!$B$2:$B$429,$D44,'Ausrüstung &amp; Historie'!$H$2:$H$429,"Nie eingeführt / fiktiv")&gt;0,"Nie eingeführt / fiktiv",IF(COUNTIFS('Ausrüstung &amp; Historie'!$A$2:$A$429,$A44,'Ausrüstung &amp; Historie'!$B$2:$B$429,$D44,'Ausrüstung &amp; Historie'!$H$2:$H$429,"Alliierte Unterstützung")&gt;0,"Alliierte Unterstützung",IF(COUNTIFS('Ausrüstung &amp; Historie'!$A$2:$A$429,$A44,'Ausrüstung &amp; Historie'!$B$2:$B$429,$D44,'Ausrüstung &amp; Historie'!$H$2:$H$429,"Unklar")&gt;0,"Unklar","n/a")))))))</x:f>
        <x:v>Noch nicht eingeführt</x:v>
      </x:c>
      <x:c r="G44" s="34" t="str">
        <x:v>G02</x:v>
      </x:c>
      <x:c r="H44" s="38" t="str">
        <x:v>abgeglichen</x:v>
      </x:c>
    </x:row>
    <x:row r="45">
      <x:c r="A45" s="34" t="str">
        <x:v>Großbritannien</x:v>
      </x:c>
      <x:c r="B45" s="34" t="str">
        <x:v>Chieftain Armoured Troop</x:v>
      </x:c>
      <x:c r="C45" s="34" t="str">
        <x:v>Panzer / Gefechtsfahrzeug</x:v>
      </x:c>
      <x:c r="D45" s="34" t="str">
        <x:v>Chieftain</x:v>
      </x:c>
      <x:c r="E45" s="34" t="str">
        <x:v>Formationseinheit / Support gemäß Force Diagram</x:v>
      </x:c>
      <x:c r="F45" s="34" t="str">
        <x:f>IF($C45="Alliierte Unterstützung","Alliierte Unterstützung",IF(COUNTIFS('Ausrüstung &amp; Historie'!$A$2:$A$429,$A45,'Ausrüstung &amp; Historie'!$B$2:$B$429,$D45,'Ausrüstung &amp; Historie'!$H$2:$H$429,"Im Einsatz")&gt;0,"Im Einsatz",IF(COUNTIFS('Ausrüstung &amp; Historie'!$A$2:$A$429,$A45,'Ausrüstung &amp; Historie'!$B$2:$B$429,$D45,'Ausrüstung &amp; Historie'!$H$2:$H$429,"Noch nicht eingeführt")&gt;0,"Noch nicht eingeführt",IF(COUNTIFS('Ausrüstung &amp; Historie'!$A$2:$A$429,$A45,'Ausrüstung &amp; Historie'!$B$2:$B$429,$D45,'Ausrüstung &amp; Historie'!$H$2:$H$429,"Nicht mehr im Einsatz")&gt;0,"Nicht mehr im Einsatz",IF(COUNTIFS('Ausrüstung &amp; Historie'!$A$2:$A$429,$A45,'Ausrüstung &amp; Historie'!$B$2:$B$429,$D45,'Ausrüstung &amp; Historie'!$H$2:$H$429,"Nie eingeführt / fiktiv")&gt;0,"Nie eingeführt / fiktiv",IF(COUNTIFS('Ausrüstung &amp; Historie'!$A$2:$A$429,$A45,'Ausrüstung &amp; Historie'!$B$2:$B$429,$D45,'Ausrüstung &amp; Historie'!$H$2:$H$429,"Alliierte Unterstützung")&gt;0,"Alliierte Unterstützung",IF(COUNTIFS('Ausrüstung &amp; Historie'!$A$2:$A$429,$A45,'Ausrüstung &amp; Historie'!$B$2:$B$429,$D45,'Ausrüstung &amp; Historie'!$H$2:$H$429,"Unklar")&gt;0,"Unklar","n/a")))))))</x:f>
        <x:v>Im Einsatz</x:v>
      </x:c>
      <x:c r="G45" s="34" t="str">
        <x:v>G02</x:v>
      </x:c>
      <x:c r="H45" s="38" t="str">
        <x:v>abgeglichen</x:v>
      </x:c>
    </x:row>
    <x:row r="46">
      <x:c r="A46" s="34" t="str">
        <x:v>Großbritannien</x:v>
      </x:c>
      <x:c r="B46" s="34" t="str">
        <x:v>Warrior Mechanised Platoon</x:v>
      </x:c>
      <x:c r="C46" s="34" t="str">
        <x:v>Infanterie / Mechanisiert</x:v>
      </x:c>
      <x:c r="D46" s="34" t="str">
        <x:v>Warrior</x:v>
      </x:c>
      <x:c r="E46" s="34" t="str">
        <x:v>Formationseinheit / Support gemäß Force Diagram</x:v>
      </x:c>
      <x:c r="F46" s="34" t="str">
        <x:f>IF($C46="Alliierte Unterstützung","Alliierte Unterstützung",IF(COUNTIFS('Ausrüstung &amp; Historie'!$A$2:$A$429,$A46,'Ausrüstung &amp; Historie'!$B$2:$B$429,$D46,'Ausrüstung &amp; Historie'!$H$2:$H$429,"Im Einsatz")&gt;0,"Im Einsatz",IF(COUNTIFS('Ausrüstung &amp; Historie'!$A$2:$A$429,$A46,'Ausrüstung &amp; Historie'!$B$2:$B$429,$D46,'Ausrüstung &amp; Historie'!$H$2:$H$429,"Noch nicht eingeführt")&gt;0,"Noch nicht eingeführt",IF(COUNTIFS('Ausrüstung &amp; Historie'!$A$2:$A$429,$A46,'Ausrüstung &amp; Historie'!$B$2:$B$429,$D46,'Ausrüstung &amp; Historie'!$H$2:$H$429,"Nicht mehr im Einsatz")&gt;0,"Nicht mehr im Einsatz",IF(COUNTIFS('Ausrüstung &amp; Historie'!$A$2:$A$429,$A46,'Ausrüstung &amp; Historie'!$B$2:$B$429,$D46,'Ausrüstung &amp; Historie'!$H$2:$H$429,"Nie eingeführt / fiktiv")&gt;0,"Nie eingeführt / fiktiv",IF(COUNTIFS('Ausrüstung &amp; Historie'!$A$2:$A$429,$A46,'Ausrüstung &amp; Historie'!$B$2:$B$429,$D46,'Ausrüstung &amp; Historie'!$H$2:$H$429,"Alliierte Unterstützung")&gt;0,"Alliierte Unterstützung",IF(COUNTIFS('Ausrüstung &amp; Historie'!$A$2:$A$429,$A46,'Ausrüstung &amp; Historie'!$B$2:$B$429,$D46,'Ausrüstung &amp; Historie'!$H$2:$H$429,"Unklar")&gt;0,"Unklar","n/a")))))))</x:f>
        <x:v>Noch nicht eingeführt</x:v>
      </x:c>
      <x:c r="G46" s="34" t="str">
        <x:v>G02</x:v>
      </x:c>
      <x:c r="H46" s="38" t="str">
        <x:v>abgeglichen</x:v>
      </x:c>
    </x:row>
    <x:row r="47">
      <x:c r="A47" s="34" t="str">
        <x:v>Großbritannien</x:v>
      </x:c>
      <x:c r="B47" s="34" t="str">
        <x:v>Warrior Milan Section</x:v>
      </x:c>
      <x:c r="C47" s="34" t="str">
        <x:v>Transport / IFV</x:v>
      </x:c>
      <x:c r="D47" s="34" t="str">
        <x:v>Warrior</x:v>
      </x:c>
      <x:c r="E47" s="34" t="str">
        <x:v>Formationseinheit / Support gemäß Force Diagram</x:v>
      </x:c>
      <x:c r="F47" s="34" t="str">
        <x:f>IF($C47="Alliierte Unterstützung","Alliierte Unterstützung",IF(COUNTIFS('Ausrüstung &amp; Historie'!$A$2:$A$429,$A47,'Ausrüstung &amp; Historie'!$B$2:$B$429,$D47,'Ausrüstung &amp; Historie'!$H$2:$H$429,"Im Einsatz")&gt;0,"Im Einsatz",IF(COUNTIFS('Ausrüstung &amp; Historie'!$A$2:$A$429,$A47,'Ausrüstung &amp; Historie'!$B$2:$B$429,$D47,'Ausrüstung &amp; Historie'!$H$2:$H$429,"Noch nicht eingeführt")&gt;0,"Noch nicht eingeführt",IF(COUNTIFS('Ausrüstung &amp; Historie'!$A$2:$A$429,$A47,'Ausrüstung &amp; Historie'!$B$2:$B$429,$D47,'Ausrüstung &amp; Historie'!$H$2:$H$429,"Nicht mehr im Einsatz")&gt;0,"Nicht mehr im Einsatz",IF(COUNTIFS('Ausrüstung &amp; Historie'!$A$2:$A$429,$A47,'Ausrüstung &amp; Historie'!$B$2:$B$429,$D47,'Ausrüstung &amp; Historie'!$H$2:$H$429,"Nie eingeführt / fiktiv")&gt;0,"Nie eingeführt / fiktiv",IF(COUNTIFS('Ausrüstung &amp; Historie'!$A$2:$A$429,$A47,'Ausrüstung &amp; Historie'!$B$2:$B$429,$D47,'Ausrüstung &amp; Historie'!$H$2:$H$429,"Alliierte Unterstützung")&gt;0,"Alliierte Unterstützung",IF(COUNTIFS('Ausrüstung &amp; Historie'!$A$2:$A$429,$A47,'Ausrüstung &amp; Historie'!$B$2:$B$429,$D47,'Ausrüstung &amp; Historie'!$H$2:$H$429,"Unklar")&gt;0,"Unklar","n/a")))))))</x:f>
        <x:v>Noch nicht eingeführt</x:v>
      </x:c>
      <x:c r="G47" s="34" t="str">
        <x:v>G02</x:v>
      </x:c>
      <x:c r="H47" s="38" t="str">
        <x:v>abgeglichen</x:v>
      </x:c>
    </x:row>
    <x:row r="48">
      <x:c r="A48" s="34" t="str">
        <x:v>Großbritannien</x:v>
      </x:c>
      <x:c r="B48" s="34" t="str">
        <x:v>Warrior Anti-Tank Section</x:v>
      </x:c>
      <x:c r="C48" s="34" t="str">
        <x:v>Panzerabwehr</x:v>
      </x:c>
      <x:c r="D48" s="34" t="str">
        <x:v>Warrior</x:v>
      </x:c>
      <x:c r="E48" s="34" t="str">
        <x:v>Formationseinheit / Support gemäß Force Diagram</x:v>
      </x:c>
      <x:c r="F48" s="34" t="str">
        <x:f>IF($C48="Alliierte Unterstützung","Alliierte Unterstützung",IF(COUNTIFS('Ausrüstung &amp; Historie'!$A$2:$A$429,$A48,'Ausrüstung &amp; Historie'!$B$2:$B$429,$D48,'Ausrüstung &amp; Historie'!$H$2:$H$429,"Im Einsatz")&gt;0,"Im Einsatz",IF(COUNTIFS('Ausrüstung &amp; Historie'!$A$2:$A$429,$A48,'Ausrüstung &amp; Historie'!$B$2:$B$429,$D48,'Ausrüstung &amp; Historie'!$H$2:$H$429,"Noch nicht eingeführt")&gt;0,"Noch nicht eingeführt",IF(COUNTIFS('Ausrüstung &amp; Historie'!$A$2:$A$429,$A48,'Ausrüstung &amp; Historie'!$B$2:$B$429,$D48,'Ausrüstung &amp; Historie'!$H$2:$H$429,"Nicht mehr im Einsatz")&gt;0,"Nicht mehr im Einsatz",IF(COUNTIFS('Ausrüstung &amp; Historie'!$A$2:$A$429,$A48,'Ausrüstung &amp; Historie'!$B$2:$B$429,$D48,'Ausrüstung &amp; Historie'!$H$2:$H$429,"Nie eingeführt / fiktiv")&gt;0,"Nie eingeführt / fiktiv",IF(COUNTIFS('Ausrüstung &amp; Historie'!$A$2:$A$429,$A48,'Ausrüstung &amp; Historie'!$B$2:$B$429,$D48,'Ausrüstung &amp; Historie'!$H$2:$H$429,"Alliierte Unterstützung")&gt;0,"Alliierte Unterstützung",IF(COUNTIFS('Ausrüstung &amp; Historie'!$A$2:$A$429,$A48,'Ausrüstung &amp; Historie'!$B$2:$B$429,$D48,'Ausrüstung &amp; Historie'!$H$2:$H$429,"Unklar")&gt;0,"Unklar","n/a")))))))</x:f>
        <x:v>Noch nicht eingeführt</x:v>
      </x:c>
      <x:c r="G48" s="34" t="str">
        <x:v>G02</x:v>
      </x:c>
      <x:c r="H48" s="38" t="str">
        <x:v>abgeglichen</x:v>
      </x:c>
    </x:row>
    <x:row r="49">
      <x:c r="A49" s="34" t="str">
        <x:v>Großbritannien</x:v>
      </x:c>
      <x:c r="B49" s="34" t="str">
        <x:v>FV432 Mechanised Platoon</x:v>
      </x:c>
      <x:c r="C49" s="34" t="str">
        <x:v>Infanterie / Mechanisiert</x:v>
      </x:c>
      <x:c r="D49" s="34" t="str">
        <x:v>FV432</x:v>
      </x:c>
      <x:c r="E49" s="34" t="str">
        <x:v>Formationseinheit / Support gemäß Force Diagram</x:v>
      </x:c>
      <x:c r="F49" s="34" t="str">
        <x:f>IF($C49="Alliierte Unterstützung","Alliierte Unterstützung",IF(COUNTIFS('Ausrüstung &amp; Historie'!$A$2:$A$429,$A49,'Ausrüstung &amp; Historie'!$B$2:$B$429,$D49,'Ausrüstung &amp; Historie'!$H$2:$H$429,"Im Einsatz")&gt;0,"Im Einsatz",IF(COUNTIFS('Ausrüstung &amp; Historie'!$A$2:$A$429,$A49,'Ausrüstung &amp; Historie'!$B$2:$B$429,$D49,'Ausrüstung &amp; Historie'!$H$2:$H$429,"Noch nicht eingeführt")&gt;0,"Noch nicht eingeführt",IF(COUNTIFS('Ausrüstung &amp; Historie'!$A$2:$A$429,$A49,'Ausrüstung &amp; Historie'!$B$2:$B$429,$D49,'Ausrüstung &amp; Historie'!$H$2:$H$429,"Nicht mehr im Einsatz")&gt;0,"Nicht mehr im Einsatz",IF(COUNTIFS('Ausrüstung &amp; Historie'!$A$2:$A$429,$A49,'Ausrüstung &amp; Historie'!$B$2:$B$429,$D49,'Ausrüstung &amp; Historie'!$H$2:$H$429,"Nie eingeführt / fiktiv")&gt;0,"Nie eingeführt / fiktiv",IF(COUNTIFS('Ausrüstung &amp; Historie'!$A$2:$A$429,$A49,'Ausrüstung &amp; Historie'!$B$2:$B$429,$D49,'Ausrüstung &amp; Historie'!$H$2:$H$429,"Alliierte Unterstützung")&gt;0,"Alliierte Unterstützung",IF(COUNTIFS('Ausrüstung &amp; Historie'!$A$2:$A$429,$A49,'Ausrüstung &amp; Historie'!$B$2:$B$429,$D49,'Ausrüstung &amp; Historie'!$H$2:$H$429,"Unklar")&gt;0,"Unklar","n/a")))))))</x:f>
        <x:v>Im Einsatz</x:v>
      </x:c>
      <x:c r="G49" s="34" t="str">
        <x:v>G02</x:v>
      </x:c>
      <x:c r="H49" s="38" t="str">
        <x:v>abgeglichen</x:v>
      </x:c>
    </x:row>
    <x:row r="50">
      <x:c r="A50" s="34" t="str">
        <x:v>Großbritannien</x:v>
      </x:c>
      <x:c r="B50" s="34" t="str">
        <x:v>FV432 Milan Section</x:v>
      </x:c>
      <x:c r="C50" s="34" t="str">
        <x:v>Transport / IFV</x:v>
      </x:c>
      <x:c r="D50" s="34" t="str">
        <x:v>FV432</x:v>
      </x:c>
      <x:c r="E50" s="34" t="str">
        <x:v>Formationseinheit / Support gemäß Force Diagram</x:v>
      </x:c>
      <x:c r="F50" s="34" t="str">
        <x:f>IF($C50="Alliierte Unterstützung","Alliierte Unterstützung",IF(COUNTIFS('Ausrüstung &amp; Historie'!$A$2:$A$429,$A50,'Ausrüstung &amp; Historie'!$B$2:$B$429,$D50,'Ausrüstung &amp; Historie'!$H$2:$H$429,"Im Einsatz")&gt;0,"Im Einsatz",IF(COUNTIFS('Ausrüstung &amp; Historie'!$A$2:$A$429,$A50,'Ausrüstung &amp; Historie'!$B$2:$B$429,$D50,'Ausrüstung &amp; Historie'!$H$2:$H$429,"Noch nicht eingeführt")&gt;0,"Noch nicht eingeführt",IF(COUNTIFS('Ausrüstung &amp; Historie'!$A$2:$A$429,$A50,'Ausrüstung &amp; Historie'!$B$2:$B$429,$D50,'Ausrüstung &amp; Historie'!$H$2:$H$429,"Nicht mehr im Einsatz")&gt;0,"Nicht mehr im Einsatz",IF(COUNTIFS('Ausrüstung &amp; Historie'!$A$2:$A$429,$A50,'Ausrüstung &amp; Historie'!$B$2:$B$429,$D50,'Ausrüstung &amp; Historie'!$H$2:$H$429,"Nie eingeführt / fiktiv")&gt;0,"Nie eingeführt / fiktiv",IF(COUNTIFS('Ausrüstung &amp; Historie'!$A$2:$A$429,$A50,'Ausrüstung &amp; Historie'!$B$2:$B$429,$D50,'Ausrüstung &amp; Historie'!$H$2:$H$429,"Alliierte Unterstützung")&gt;0,"Alliierte Unterstützung",IF(COUNTIFS('Ausrüstung &amp; Historie'!$A$2:$A$429,$A50,'Ausrüstung &amp; Historie'!$B$2:$B$429,$D50,'Ausrüstung &amp; Historie'!$H$2:$H$429,"Unklar")&gt;0,"Unklar","n/a")))))))</x:f>
        <x:v>Im Einsatz</x:v>
      </x:c>
      <x:c r="G50" s="34" t="str">
        <x:v>G02</x:v>
      </x:c>
      <x:c r="H50" s="38" t="str">
        <x:v>abgeglichen</x:v>
      </x:c>
    </x:row>
    <x:row r="51">
      <x:c r="A51" s="34" t="str">
        <x:v>Großbritannien</x:v>
      </x:c>
      <x:c r="B51" s="34" t="str">
        <x:v>Spartan MCT Mobile Milan Section</x:v>
      </x:c>
      <x:c r="C51" s="34" t="str">
        <x:v>Panzerabwehr</x:v>
      </x:c>
      <x:c r="D51" s="34" t="str">
        <x:v>Spartan</x:v>
      </x:c>
      <x:c r="E51" s="34" t="str">
        <x:v>Formationseinheit / Support gemäß Force Diagram</x:v>
      </x:c>
      <x:c r="F51" s="34" t="str">
        <x:f>IF($C51="Alliierte Unterstützung","Alliierte Unterstützung",IF(COUNTIFS('Ausrüstung &amp; Historie'!$A$2:$A$429,$A51,'Ausrüstung &amp; Historie'!$B$2:$B$429,$D51,'Ausrüstung &amp; Historie'!$H$2:$H$429,"Im Einsatz")&gt;0,"Im Einsatz",IF(COUNTIFS('Ausrüstung &amp; Historie'!$A$2:$A$429,$A51,'Ausrüstung &amp; Historie'!$B$2:$B$429,$D51,'Ausrüstung &amp; Historie'!$H$2:$H$429,"Noch nicht eingeführt")&gt;0,"Noch nicht eingeführt",IF(COUNTIFS('Ausrüstung &amp; Historie'!$A$2:$A$429,$A51,'Ausrüstung &amp; Historie'!$B$2:$B$429,$D51,'Ausrüstung &amp; Historie'!$H$2:$H$429,"Nicht mehr im Einsatz")&gt;0,"Nicht mehr im Einsatz",IF(COUNTIFS('Ausrüstung &amp; Historie'!$A$2:$A$429,$A51,'Ausrüstung &amp; Historie'!$B$2:$B$429,$D51,'Ausrüstung &amp; Historie'!$H$2:$H$429,"Nie eingeführt / fiktiv")&gt;0,"Nie eingeführt / fiktiv",IF(COUNTIFS('Ausrüstung &amp; Historie'!$A$2:$A$429,$A51,'Ausrüstung &amp; Historie'!$B$2:$B$429,$D51,'Ausrüstung &amp; Historie'!$H$2:$H$429,"Alliierte Unterstützung")&gt;0,"Alliierte Unterstützung",IF(COUNTIFS('Ausrüstung &amp; Historie'!$A$2:$A$429,$A51,'Ausrüstung &amp; Historie'!$B$2:$B$429,$D51,'Ausrüstung &amp; Historie'!$H$2:$H$429,"Unklar")&gt;0,"Unklar","n/a")))))))</x:f>
        <x:v>Im Einsatz</x:v>
      </x:c>
      <x:c r="G51" s="34" t="str">
        <x:v>G02</x:v>
      </x:c>
      <x:c r="H51" s="38" t="str">
        <x:v>abgeglichen</x:v>
      </x:c>
    </x:row>
    <x:row r="52">
      <x:c r="A52" s="34" t="str">
        <x:v>Großbritannien</x:v>
      </x:c>
      <x:c r="B52" s="34" t="str">
        <x:v>FV432 Mortar Platoon</x:v>
      </x:c>
      <x:c r="C52" s="34" t="str">
        <x:v>Mörser</x:v>
      </x:c>
      <x:c r="D52" s="34" t="str">
        <x:v>FV432</x:v>
      </x:c>
      <x:c r="E52" s="34" t="str">
        <x:v>Formationseinheit / Support gemäß Force Diagram</x:v>
      </x:c>
      <x:c r="F52" s="34" t="str">
        <x:f>IF($C52="Alliierte Unterstützung","Alliierte Unterstützung",IF(COUNTIFS('Ausrüstung &amp; Historie'!$A$2:$A$429,$A52,'Ausrüstung &amp; Historie'!$B$2:$B$429,$D52,'Ausrüstung &amp; Historie'!$H$2:$H$429,"Im Einsatz")&gt;0,"Im Einsatz",IF(COUNTIFS('Ausrüstung &amp; Historie'!$A$2:$A$429,$A52,'Ausrüstung &amp; Historie'!$B$2:$B$429,$D52,'Ausrüstung &amp; Historie'!$H$2:$H$429,"Noch nicht eingeführt")&gt;0,"Noch nicht eingeführt",IF(COUNTIFS('Ausrüstung &amp; Historie'!$A$2:$A$429,$A52,'Ausrüstung &amp; Historie'!$B$2:$B$429,$D52,'Ausrüstung &amp; Historie'!$H$2:$H$429,"Nicht mehr im Einsatz")&gt;0,"Nicht mehr im Einsatz",IF(COUNTIFS('Ausrüstung &amp; Historie'!$A$2:$A$429,$A52,'Ausrüstung &amp; Historie'!$B$2:$B$429,$D52,'Ausrüstung &amp; Historie'!$H$2:$H$429,"Nie eingeführt / fiktiv")&gt;0,"Nie eingeführt / fiktiv",IF(COUNTIFS('Ausrüstung &amp; Historie'!$A$2:$A$429,$A52,'Ausrüstung &amp; Historie'!$B$2:$B$429,$D52,'Ausrüstung &amp; Historie'!$H$2:$H$429,"Alliierte Unterstützung")&gt;0,"Alliierte Unterstützung",IF(COUNTIFS('Ausrüstung &amp; Historie'!$A$2:$A$429,$A52,'Ausrüstung &amp; Historie'!$B$2:$B$429,$D52,'Ausrüstung &amp; Historie'!$H$2:$H$429,"Unklar")&gt;0,"Unklar","n/a")))))))</x:f>
        <x:v>Im Einsatz</x:v>
      </x:c>
      <x:c r="G52" s="34" t="str">
        <x:v>G02</x:v>
      </x:c>
      <x:c r="H52" s="38" t="str">
        <x:v>abgeglichen</x:v>
      </x:c>
    </x:row>
    <x:row r="53">
      <x:c r="A53" s="34" t="str">
        <x:v>Großbritannien</x:v>
      </x:c>
      <x:c r="B53" s="34" t="str">
        <x:v>Lynx Airmobile Platoon</x:v>
      </x:c>
      <x:c r="C53" s="34" t="str">
        <x:v>Infanterie / Luftbeweglich</x:v>
      </x:c>
      <x:c r="D53" s="34" t="str">
        <x:v>Lynx</x:v>
      </x:c>
      <x:c r="E53" s="34" t="str">
        <x:v>Formationseinheit / Support gemäß Force Diagram</x:v>
      </x:c>
      <x:c r="F53" s="34" t="str">
        <x:f>IF($C53="Alliierte Unterstützung","Alliierte Unterstützung",IF(COUNTIFS('Ausrüstung &amp; Historie'!$A$2:$A$429,$A53,'Ausrüstung &amp; Historie'!$B$2:$B$429,$D53,'Ausrüstung &amp; Historie'!$H$2:$H$429,"Im Einsatz")&gt;0,"Im Einsatz",IF(COUNTIFS('Ausrüstung &amp; Historie'!$A$2:$A$429,$A53,'Ausrüstung &amp; Historie'!$B$2:$B$429,$D53,'Ausrüstung &amp; Historie'!$H$2:$H$429,"Noch nicht eingeführt")&gt;0,"Noch nicht eingeführt",IF(COUNTIFS('Ausrüstung &amp; Historie'!$A$2:$A$429,$A53,'Ausrüstung &amp; Historie'!$B$2:$B$429,$D53,'Ausrüstung &amp; Historie'!$H$2:$H$429,"Nicht mehr im Einsatz")&gt;0,"Nicht mehr im Einsatz",IF(COUNTIFS('Ausrüstung &amp; Historie'!$A$2:$A$429,$A53,'Ausrüstung &amp; Historie'!$B$2:$B$429,$D53,'Ausrüstung &amp; Historie'!$H$2:$H$429,"Nie eingeführt / fiktiv")&gt;0,"Nie eingeführt / fiktiv",IF(COUNTIFS('Ausrüstung &amp; Historie'!$A$2:$A$429,$A53,'Ausrüstung &amp; Historie'!$B$2:$B$429,$D53,'Ausrüstung &amp; Historie'!$H$2:$H$429,"Alliierte Unterstützung")&gt;0,"Alliierte Unterstützung",IF(COUNTIFS('Ausrüstung &amp; Historie'!$A$2:$A$429,$A53,'Ausrüstung &amp; Historie'!$B$2:$B$429,$D53,'Ausrüstung &amp; Historie'!$H$2:$H$429,"Unklar")&gt;0,"Unklar","n/a")))))))</x:f>
        <x:v>Im Einsatz</x:v>
      </x:c>
      <x:c r="G53" s="34" t="str">
        <x:v>G02</x:v>
      </x:c>
      <x:c r="H53" s="38" t="str">
        <x:v>abgeglichen</x:v>
      </x:c>
    </x:row>
    <x:row r="54">
      <x:c r="A54" s="34" t="str">
        <x:v>Großbritannien</x:v>
      </x:c>
      <x:c r="B54" s="34" t="str">
        <x:v>Lynx Milan Platoon</x:v>
      </x:c>
      <x:c r="C54" s="34" t="str">
        <x:v>Panzerabwehr</x:v>
      </x:c>
      <x:c r="D54" s="34" t="str">
        <x:v>Lynx</x:v>
      </x:c>
      <x:c r="E54" s="34" t="str">
        <x:v>Formationseinheit / Support gemäß Force Diagram</x:v>
      </x:c>
      <x:c r="F54" s="34" t="str">
        <x:f>IF($C54="Alliierte Unterstützung","Alliierte Unterstützung",IF(COUNTIFS('Ausrüstung &amp; Historie'!$A$2:$A$429,$A54,'Ausrüstung &amp; Historie'!$B$2:$B$429,$D54,'Ausrüstung &amp; Historie'!$H$2:$H$429,"Im Einsatz")&gt;0,"Im Einsatz",IF(COUNTIFS('Ausrüstung &amp; Historie'!$A$2:$A$429,$A54,'Ausrüstung &amp; Historie'!$B$2:$B$429,$D54,'Ausrüstung &amp; Historie'!$H$2:$H$429,"Noch nicht eingeführt")&gt;0,"Noch nicht eingeführt",IF(COUNTIFS('Ausrüstung &amp; Historie'!$A$2:$A$429,$A54,'Ausrüstung &amp; Historie'!$B$2:$B$429,$D54,'Ausrüstung &amp; Historie'!$H$2:$H$429,"Nicht mehr im Einsatz")&gt;0,"Nicht mehr im Einsatz",IF(COUNTIFS('Ausrüstung &amp; Historie'!$A$2:$A$429,$A54,'Ausrüstung &amp; Historie'!$B$2:$B$429,$D54,'Ausrüstung &amp; Historie'!$H$2:$H$429,"Nie eingeführt / fiktiv")&gt;0,"Nie eingeführt / fiktiv",IF(COUNTIFS('Ausrüstung &amp; Historie'!$A$2:$A$429,$A54,'Ausrüstung &amp; Historie'!$B$2:$B$429,$D54,'Ausrüstung &amp; Historie'!$H$2:$H$429,"Alliierte Unterstützung")&gt;0,"Alliierte Unterstützung",IF(COUNTIFS('Ausrüstung &amp; Historie'!$A$2:$A$429,$A54,'Ausrüstung &amp; Historie'!$B$2:$B$429,$D54,'Ausrüstung &amp; Historie'!$H$2:$H$429,"Unklar")&gt;0,"Unklar","n/a")))))))</x:f>
        <x:v>Im Einsatz</x:v>
      </x:c>
      <x:c r="G54" s="34" t="str">
        <x:v>G02</x:v>
      </x:c>
      <x:c r="H54" s="38" t="str">
        <x:v>abgeglichen</x:v>
      </x:c>
    </x:row>
    <x:row r="55">
      <x:c r="A55" s="34" t="str">
        <x:v>Großbritannien</x:v>
      </x:c>
      <x:c r="B55" s="34" t="str">
        <x:v>Scimitar Recce Troop</x:v>
      </x:c>
      <x:c r="C55" s="34" t="str">
        <x:v>Aufklärung / Beobachtung</x:v>
      </x:c>
      <x:c r="D55" s="34" t="str">
        <x:v>Scimitar</x:v>
      </x:c>
      <x:c r="E55" s="34" t="str">
        <x:v>Formationseinheit / Support gemäß Force Diagram</x:v>
      </x:c>
      <x:c r="F55" s="34" t="str">
        <x:f>IF($C55="Alliierte Unterstützung","Alliierte Unterstützung",IF(COUNTIFS('Ausrüstung &amp; Historie'!$A$2:$A$429,$A55,'Ausrüstung &amp; Historie'!$B$2:$B$429,$D55,'Ausrüstung &amp; Historie'!$H$2:$H$429,"Im Einsatz")&gt;0,"Im Einsatz",IF(COUNTIFS('Ausrüstung &amp; Historie'!$A$2:$A$429,$A55,'Ausrüstung &amp; Historie'!$B$2:$B$429,$D55,'Ausrüstung &amp; Historie'!$H$2:$H$429,"Noch nicht eingeführt")&gt;0,"Noch nicht eingeführt",IF(COUNTIFS('Ausrüstung &amp; Historie'!$A$2:$A$429,$A55,'Ausrüstung &amp; Historie'!$B$2:$B$429,$D55,'Ausrüstung &amp; Historie'!$H$2:$H$429,"Nicht mehr im Einsatz")&gt;0,"Nicht mehr im Einsatz",IF(COUNTIFS('Ausrüstung &amp; Historie'!$A$2:$A$429,$A55,'Ausrüstung &amp; Historie'!$B$2:$B$429,$D55,'Ausrüstung &amp; Historie'!$H$2:$H$429,"Nie eingeführt / fiktiv")&gt;0,"Nie eingeführt / fiktiv",IF(COUNTIFS('Ausrüstung &amp; Historie'!$A$2:$A$429,$A55,'Ausrüstung &amp; Historie'!$B$2:$B$429,$D55,'Ausrüstung &amp; Historie'!$H$2:$H$429,"Alliierte Unterstützung")&gt;0,"Alliierte Unterstützung",IF(COUNTIFS('Ausrüstung &amp; Historie'!$A$2:$A$429,$A55,'Ausrüstung &amp; Historie'!$B$2:$B$429,$D55,'Ausrüstung &amp; Historie'!$H$2:$H$429,"Unklar")&gt;0,"Unklar","n/a")))))))</x:f>
        <x:v>Im Einsatz</x:v>
      </x:c>
      <x:c r="G55" s="34" t="str">
        <x:v>G02</x:v>
      </x:c>
      <x:c r="H55" s="38" t="str">
        <x:v>abgeglichen</x:v>
      </x:c>
    </x:row>
    <x:row r="56">
      <x:c r="A56" s="34" t="str">
        <x:v>Großbritannien</x:v>
      </x:c>
      <x:c r="B56" s="34" t="str">
        <x:v>Scorpion Recce Troop</x:v>
      </x:c>
      <x:c r="C56" s="34" t="str">
        <x:v>Aufklärung / Beobachtung</x:v>
      </x:c>
      <x:c r="D56" s="34" t="str">
        <x:v>Scorpion</x:v>
      </x:c>
      <x:c r="E56" s="34" t="str">
        <x:v>Formationseinheit / Support gemäß Force Diagram</x:v>
      </x:c>
      <x:c r="F56" s="34" t="str">
        <x:f>IF($C56="Alliierte Unterstützung","Alliierte Unterstützung",IF(COUNTIFS('Ausrüstung &amp; Historie'!$A$2:$A$429,$A56,'Ausrüstung &amp; Historie'!$B$2:$B$429,$D56,'Ausrüstung &amp; Historie'!$H$2:$H$429,"Im Einsatz")&gt;0,"Im Einsatz",IF(COUNTIFS('Ausrüstung &amp; Historie'!$A$2:$A$429,$A56,'Ausrüstung &amp; Historie'!$B$2:$B$429,$D56,'Ausrüstung &amp; Historie'!$H$2:$H$429,"Noch nicht eingeführt")&gt;0,"Noch nicht eingeführt",IF(COUNTIFS('Ausrüstung &amp; Historie'!$A$2:$A$429,$A56,'Ausrüstung &amp; Historie'!$B$2:$B$429,$D56,'Ausrüstung &amp; Historie'!$H$2:$H$429,"Nicht mehr im Einsatz")&gt;0,"Nicht mehr im Einsatz",IF(COUNTIFS('Ausrüstung &amp; Historie'!$A$2:$A$429,$A56,'Ausrüstung &amp; Historie'!$B$2:$B$429,$D56,'Ausrüstung &amp; Historie'!$H$2:$H$429,"Nie eingeführt / fiktiv")&gt;0,"Nie eingeführt / fiktiv",IF(COUNTIFS('Ausrüstung &amp; Historie'!$A$2:$A$429,$A56,'Ausrüstung &amp; Historie'!$B$2:$B$429,$D56,'Ausrüstung &amp; Historie'!$H$2:$H$429,"Alliierte Unterstützung")&gt;0,"Alliierte Unterstützung",IF(COUNTIFS('Ausrüstung &amp; Historie'!$A$2:$A$429,$A56,'Ausrüstung &amp; Historie'!$B$2:$B$429,$D56,'Ausrüstung &amp; Historie'!$H$2:$H$429,"Unklar")&gt;0,"Unklar","n/a")))))))</x:f>
        <x:v>Im Einsatz</x:v>
      </x:c>
      <x:c r="G56" s="34" t="str">
        <x:v>G02</x:v>
      </x:c>
      <x:c r="H56" s="38" t="str">
        <x:v>abgeglichen</x:v>
      </x:c>
    </x:row>
    <x:row r="57">
      <x:c r="A57" s="34" t="str">
        <x:v>Großbritannien</x:v>
      </x:c>
      <x:c r="B57" s="34" t="str">
        <x:v>Striker Guided Weapons Troop</x:v>
      </x:c>
      <x:c r="C57" s="34" t="str">
        <x:v>Panzerabwehr</x:v>
      </x:c>
      <x:c r="D57" s="34" t="str">
        <x:v>Striker</x:v>
      </x:c>
      <x:c r="E57" s="34" t="str">
        <x:v>Formationseinheit / Support gemäß Force Diagram</x:v>
      </x:c>
      <x:c r="F57" s="34" t="str">
        <x:f>IF($C57="Alliierte Unterstützung","Alliierte Unterstützung",IF(COUNTIFS('Ausrüstung &amp; Historie'!$A$2:$A$429,$A57,'Ausrüstung &amp; Historie'!$B$2:$B$429,$D57,'Ausrüstung &amp; Historie'!$H$2:$H$429,"Im Einsatz")&gt;0,"Im Einsatz",IF(COUNTIFS('Ausrüstung &amp; Historie'!$A$2:$A$429,$A57,'Ausrüstung &amp; Historie'!$B$2:$B$429,$D57,'Ausrüstung &amp; Historie'!$H$2:$H$429,"Noch nicht eingeführt")&gt;0,"Noch nicht eingeführt",IF(COUNTIFS('Ausrüstung &amp; Historie'!$A$2:$A$429,$A57,'Ausrüstung &amp; Historie'!$B$2:$B$429,$D57,'Ausrüstung &amp; Historie'!$H$2:$H$429,"Nicht mehr im Einsatz")&gt;0,"Nicht mehr im Einsatz",IF(COUNTIFS('Ausrüstung &amp; Historie'!$A$2:$A$429,$A57,'Ausrüstung &amp; Historie'!$B$2:$B$429,$D57,'Ausrüstung &amp; Historie'!$H$2:$H$429,"Nie eingeführt / fiktiv")&gt;0,"Nie eingeführt / fiktiv",IF(COUNTIFS('Ausrüstung &amp; Historie'!$A$2:$A$429,$A57,'Ausrüstung &amp; Historie'!$B$2:$B$429,$D57,'Ausrüstung &amp; Historie'!$H$2:$H$429,"Alliierte Unterstützung")&gt;0,"Alliierte Unterstützung",IF(COUNTIFS('Ausrüstung &amp; Historie'!$A$2:$A$429,$A57,'Ausrüstung &amp; Historie'!$B$2:$B$429,$D57,'Ausrüstung &amp; Historie'!$H$2:$H$429,"Unklar")&gt;0,"Unklar","n/a")))))))</x:f>
        <x:v>Im Einsatz</x:v>
      </x:c>
      <x:c r="G57" s="34" t="str">
        <x:v>G02</x:v>
      </x:c>
      <x:c r="H57" s="38" t="str">
        <x:v>abgeglichen</x:v>
      </x:c>
    </x:row>
    <x:row r="58">
      <x:c r="A58" s="34" t="str">
        <x:v>Großbritannien</x:v>
      </x:c>
      <x:c r="B58" s="34" t="str">
        <x:v>Spartan Support Troop</x:v>
      </x:c>
      <x:c r="C58" s="34" t="str">
        <x:v>Infanterie-Unterstützung</x:v>
      </x:c>
      <x:c r="D58" s="34" t="str">
        <x:v>Spartan</x:v>
      </x:c>
      <x:c r="E58" s="34" t="str">
        <x:v>Formationseinheit / Support gemäß Force Diagram</x:v>
      </x:c>
      <x:c r="F58" s="34" t="str">
        <x:f>IF($C58="Alliierte Unterstützung","Alliierte Unterstützung",IF(COUNTIFS('Ausrüstung &amp; Historie'!$A$2:$A$429,$A58,'Ausrüstung &amp; Historie'!$B$2:$B$429,$D58,'Ausrüstung &amp; Historie'!$H$2:$H$429,"Im Einsatz")&gt;0,"Im Einsatz",IF(COUNTIFS('Ausrüstung &amp; Historie'!$A$2:$A$429,$A58,'Ausrüstung &amp; Historie'!$B$2:$B$429,$D58,'Ausrüstung &amp; Historie'!$H$2:$H$429,"Noch nicht eingeführt")&gt;0,"Noch nicht eingeführt",IF(COUNTIFS('Ausrüstung &amp; Historie'!$A$2:$A$429,$A58,'Ausrüstung &amp; Historie'!$B$2:$B$429,$D58,'Ausrüstung &amp; Historie'!$H$2:$H$429,"Nicht mehr im Einsatz")&gt;0,"Nicht mehr im Einsatz",IF(COUNTIFS('Ausrüstung &amp; Historie'!$A$2:$A$429,$A58,'Ausrüstung &amp; Historie'!$B$2:$B$429,$D58,'Ausrüstung &amp; Historie'!$H$2:$H$429,"Nie eingeführt / fiktiv")&gt;0,"Nie eingeführt / fiktiv",IF(COUNTIFS('Ausrüstung &amp; Historie'!$A$2:$A$429,$A58,'Ausrüstung &amp; Historie'!$B$2:$B$429,$D58,'Ausrüstung &amp; Historie'!$H$2:$H$429,"Alliierte Unterstützung")&gt;0,"Alliierte Unterstützung",IF(COUNTIFS('Ausrüstung &amp; Historie'!$A$2:$A$429,$A58,'Ausrüstung &amp; Historie'!$B$2:$B$429,$D58,'Ausrüstung &amp; Historie'!$H$2:$H$429,"Unklar")&gt;0,"Unklar","n/a")))))))</x:f>
        <x:v>Im Einsatz</x:v>
      </x:c>
      <x:c r="G58" s="34" t="str">
        <x:v>G02</x:v>
      </x:c>
      <x:c r="H58" s="38" t="str">
        <x:v>abgeglichen</x:v>
      </x:c>
    </x:row>
    <x:row r="59">
      <x:c r="A59" s="34" t="str">
        <x:v>Großbritannien</x:v>
      </x:c>
      <x:c r="B59" s="34" t="str">
        <x:v>Fox Recce Troop</x:v>
      </x:c>
      <x:c r="C59" s="34" t="str">
        <x:v>Aufklärung / Beobachtung</x:v>
      </x:c>
      <x:c r="D59" s="34" t="str">
        <x:v>Fox</x:v>
      </x:c>
      <x:c r="E59" s="34" t="str">
        <x:v>Formationseinheit / Support gemäß Force Diagram</x:v>
      </x:c>
      <x:c r="F59" s="34" t="str">
        <x:f>IF($C59="Alliierte Unterstützung","Alliierte Unterstützung",IF(COUNTIFS('Ausrüstung &amp; Historie'!$A$2:$A$429,$A59,'Ausrüstung &amp; Historie'!$B$2:$B$429,$D59,'Ausrüstung &amp; Historie'!$H$2:$H$429,"Im Einsatz")&gt;0,"Im Einsatz",IF(COUNTIFS('Ausrüstung &amp; Historie'!$A$2:$A$429,$A59,'Ausrüstung &amp; Historie'!$B$2:$B$429,$D59,'Ausrüstung &amp; Historie'!$H$2:$H$429,"Noch nicht eingeführt")&gt;0,"Noch nicht eingeführt",IF(COUNTIFS('Ausrüstung &amp; Historie'!$A$2:$A$429,$A59,'Ausrüstung &amp; Historie'!$B$2:$B$429,$D59,'Ausrüstung &amp; Historie'!$H$2:$H$429,"Nicht mehr im Einsatz")&gt;0,"Nicht mehr im Einsatz",IF(COUNTIFS('Ausrüstung &amp; Historie'!$A$2:$A$429,$A59,'Ausrüstung &amp; Historie'!$B$2:$B$429,$D59,'Ausrüstung &amp; Historie'!$H$2:$H$429,"Nie eingeführt / fiktiv")&gt;0,"Nie eingeführt / fiktiv",IF(COUNTIFS('Ausrüstung &amp; Historie'!$A$2:$A$429,$A59,'Ausrüstung &amp; Historie'!$B$2:$B$429,$D59,'Ausrüstung &amp; Historie'!$H$2:$H$429,"Alliierte Unterstützung")&gt;0,"Alliierte Unterstützung",IF(COUNTIFS('Ausrüstung &amp; Historie'!$A$2:$A$429,$A59,'Ausrüstung &amp; Historie'!$B$2:$B$429,$D59,'Ausrüstung &amp; Historie'!$H$2:$H$429,"Unklar")&gt;0,"Unklar","n/a")))))))</x:f>
        <x:v>Im Einsatz</x:v>
      </x:c>
      <x:c r="G59" s="34" t="str">
        <x:v>G02</x:v>
      </x:c>
      <x:c r="H59" s="38" t="str">
        <x:v>abgeglichen</x:v>
      </x:c>
    </x:row>
    <x:row r="60">
      <x:c r="A60" s="34" t="str">
        <x:v>Großbritannien</x:v>
      </x:c>
      <x:c r="B60" s="34" t="str">
        <x:v>M109 Field Battery</x:v>
      </x:c>
      <x:c r="C60" s="34" t="str">
        <x:v>Artillerie</x:v>
      </x:c>
      <x:c r="D60" s="34" t="str">
        <x:v>M109</x:v>
      </x:c>
      <x:c r="E60" s="34" t="str">
        <x:v>Formationseinheit / Support gemäß Force Diagram</x:v>
      </x:c>
      <x:c r="F60" s="34" t="str">
        <x:f>IF($C60="Alliierte Unterstützung","Alliierte Unterstützung",IF(COUNTIFS('Ausrüstung &amp; Historie'!$A$2:$A$429,$A60,'Ausrüstung &amp; Historie'!$B$2:$B$429,$D60,'Ausrüstung &amp; Historie'!$H$2:$H$429,"Im Einsatz")&gt;0,"Im Einsatz",IF(COUNTIFS('Ausrüstung &amp; Historie'!$A$2:$A$429,$A60,'Ausrüstung &amp; Historie'!$B$2:$B$429,$D60,'Ausrüstung &amp; Historie'!$H$2:$H$429,"Noch nicht eingeführt")&gt;0,"Noch nicht eingeführt",IF(COUNTIFS('Ausrüstung &amp; Historie'!$A$2:$A$429,$A60,'Ausrüstung &amp; Historie'!$B$2:$B$429,$D60,'Ausrüstung &amp; Historie'!$H$2:$H$429,"Nicht mehr im Einsatz")&gt;0,"Nicht mehr im Einsatz",IF(COUNTIFS('Ausrüstung &amp; Historie'!$A$2:$A$429,$A60,'Ausrüstung &amp; Historie'!$B$2:$B$429,$D60,'Ausrüstung &amp; Historie'!$H$2:$H$429,"Nie eingeführt / fiktiv")&gt;0,"Nie eingeführt / fiktiv",IF(COUNTIFS('Ausrüstung &amp; Historie'!$A$2:$A$429,$A60,'Ausrüstung &amp; Historie'!$B$2:$B$429,$D60,'Ausrüstung &amp; Historie'!$H$2:$H$429,"Alliierte Unterstützung")&gt;0,"Alliierte Unterstützung",IF(COUNTIFS('Ausrüstung &amp; Historie'!$A$2:$A$429,$A60,'Ausrüstung &amp; Historie'!$B$2:$B$429,$D60,'Ausrüstung &amp; Historie'!$H$2:$H$429,"Unklar")&gt;0,"Unklar","n/a")))))))</x:f>
        <x:v>Im Einsatz</x:v>
      </x:c>
      <x:c r="G60" s="34" t="str">
        <x:v>G02</x:v>
      </x:c>
      <x:c r="H60" s="38" t="str">
        <x:v>abgeglichen</x:v>
      </x:c>
    </x:row>
    <x:row r="61">
      <x:c r="A61" s="34" t="str">
        <x:v>Großbritannien</x:v>
      </x:c>
      <x:c r="B61" s="34" t="str">
        <x:v>Abbot Field Battery</x:v>
      </x:c>
      <x:c r="C61" s="34" t="str">
        <x:v>Artillerie</x:v>
      </x:c>
      <x:c r="D61" s="34" t="str">
        <x:v>Abbot</x:v>
      </x:c>
      <x:c r="E61" s="34" t="str">
        <x:v>Formationseinheit / Support gemäß Force Diagram</x:v>
      </x:c>
      <x:c r="F61" s="34" t="str">
        <x:f>IF($C61="Alliierte Unterstützung","Alliierte Unterstützung",IF(COUNTIFS('Ausrüstung &amp; Historie'!$A$2:$A$429,$A61,'Ausrüstung &amp; Historie'!$B$2:$B$429,$D61,'Ausrüstung &amp; Historie'!$H$2:$H$429,"Im Einsatz")&gt;0,"Im Einsatz",IF(COUNTIFS('Ausrüstung &amp; Historie'!$A$2:$A$429,$A61,'Ausrüstung &amp; Historie'!$B$2:$B$429,$D61,'Ausrüstung &amp; Historie'!$H$2:$H$429,"Noch nicht eingeführt")&gt;0,"Noch nicht eingeführt",IF(COUNTIFS('Ausrüstung &amp; Historie'!$A$2:$A$429,$A61,'Ausrüstung &amp; Historie'!$B$2:$B$429,$D61,'Ausrüstung &amp; Historie'!$H$2:$H$429,"Nicht mehr im Einsatz")&gt;0,"Nicht mehr im Einsatz",IF(COUNTIFS('Ausrüstung &amp; Historie'!$A$2:$A$429,$A61,'Ausrüstung &amp; Historie'!$B$2:$B$429,$D61,'Ausrüstung &amp; Historie'!$H$2:$H$429,"Nie eingeführt / fiktiv")&gt;0,"Nie eingeführt / fiktiv",IF(COUNTIFS('Ausrüstung &amp; Historie'!$A$2:$A$429,$A61,'Ausrüstung &amp; Historie'!$B$2:$B$429,$D61,'Ausrüstung &amp; Historie'!$H$2:$H$429,"Alliierte Unterstützung")&gt;0,"Alliierte Unterstützung",IF(COUNTIFS('Ausrüstung &amp; Historie'!$A$2:$A$429,$A61,'Ausrüstung &amp; Historie'!$B$2:$B$429,$D61,'Ausrüstung &amp; Historie'!$H$2:$H$429,"Unklar")&gt;0,"Unklar","n/a")))))))</x:f>
        <x:v>Im Einsatz</x:v>
      </x:c>
      <x:c r="G61" s="34" t="str">
        <x:v>G02</x:v>
      </x:c>
      <x:c r="H61" s="38" t="str">
        <x:v>abgeglichen</x:v>
      </x:c>
    </x:row>
    <x:row r="62">
      <x:c r="A62" s="34" t="str">
        <x:v>Großbritannien</x:v>
      </x:c>
      <x:c r="B62" s="34" t="str">
        <x:v>MLRS Medium Rocket Battery</x:v>
      </x:c>
      <x:c r="C62" s="34" t="str">
        <x:v>Artillerie</x:v>
      </x:c>
      <x:c r="D62" s="34" t="str">
        <x:v>MLRS</x:v>
      </x:c>
      <x:c r="E62" s="34" t="str">
        <x:v>Formationseinheit / Support gemäß Force Diagram</x:v>
      </x:c>
      <x:c r="F62" s="34" t="str">
        <x:f>IF($C62="Alliierte Unterstützung","Alliierte Unterstützung",IF(COUNTIFS('Ausrüstung &amp; Historie'!$A$2:$A$429,$A62,'Ausrüstung &amp; Historie'!$B$2:$B$429,$D62,'Ausrüstung &amp; Historie'!$H$2:$H$429,"Im Einsatz")&gt;0,"Im Einsatz",IF(COUNTIFS('Ausrüstung &amp; Historie'!$A$2:$A$429,$A62,'Ausrüstung &amp; Historie'!$B$2:$B$429,$D62,'Ausrüstung &amp; Historie'!$H$2:$H$429,"Noch nicht eingeführt")&gt;0,"Noch nicht eingeführt",IF(COUNTIFS('Ausrüstung &amp; Historie'!$A$2:$A$429,$A62,'Ausrüstung &amp; Historie'!$B$2:$B$429,$D62,'Ausrüstung &amp; Historie'!$H$2:$H$429,"Nicht mehr im Einsatz")&gt;0,"Nicht mehr im Einsatz",IF(COUNTIFS('Ausrüstung &amp; Historie'!$A$2:$A$429,$A62,'Ausrüstung &amp; Historie'!$B$2:$B$429,$D62,'Ausrüstung &amp; Historie'!$H$2:$H$429,"Nie eingeführt / fiktiv")&gt;0,"Nie eingeführt / fiktiv",IF(COUNTIFS('Ausrüstung &amp; Historie'!$A$2:$A$429,$A62,'Ausrüstung &amp; Historie'!$B$2:$B$429,$D62,'Ausrüstung &amp; Historie'!$H$2:$H$429,"Alliierte Unterstützung")&gt;0,"Alliierte Unterstützung",IF(COUNTIFS('Ausrüstung &amp; Historie'!$A$2:$A$429,$A62,'Ausrüstung &amp; Historie'!$B$2:$B$429,$D62,'Ausrüstung &amp; Historie'!$H$2:$H$429,"Unklar")&gt;0,"Unklar","n/a")))))))</x:f>
        <x:v>Noch nicht eingeführt</x:v>
      </x:c>
      <x:c r="G62" s="34" t="str">
        <x:v>G02</x:v>
      </x:c>
      <x:c r="H62" s="38" t="str">
        <x:v>abgeglichen</x:v>
      </x:c>
    </x:row>
    <x:row r="63">
      <x:c r="A63" s="34" t="str">
        <x:v>Großbritannien</x:v>
      </x:c>
      <x:c r="B63" s="34" t="str">
        <x:v>FV432 FOO</x:v>
      </x:c>
      <x:c r="C63" s="34" t="str">
        <x:v>Transport / IFV</x:v>
      </x:c>
      <x:c r="D63" s="34" t="str">
        <x:v>FV432</x:v>
      </x:c>
      <x:c r="E63" s="34" t="str">
        <x:v>Formationseinheit / Support gemäß Force Diagram</x:v>
      </x:c>
      <x:c r="F63" s="34" t="str">
        <x:f>IF($C63="Alliierte Unterstützung","Alliierte Unterstützung",IF(COUNTIFS('Ausrüstung &amp; Historie'!$A$2:$A$429,$A63,'Ausrüstung &amp; Historie'!$B$2:$B$429,$D63,'Ausrüstung &amp; Historie'!$H$2:$H$429,"Im Einsatz")&gt;0,"Im Einsatz",IF(COUNTIFS('Ausrüstung &amp; Historie'!$A$2:$A$429,$A63,'Ausrüstung &amp; Historie'!$B$2:$B$429,$D63,'Ausrüstung &amp; Historie'!$H$2:$H$429,"Noch nicht eingeführt")&gt;0,"Noch nicht eingeführt",IF(COUNTIFS('Ausrüstung &amp; Historie'!$A$2:$A$429,$A63,'Ausrüstung &amp; Historie'!$B$2:$B$429,$D63,'Ausrüstung &amp; Historie'!$H$2:$H$429,"Nicht mehr im Einsatz")&gt;0,"Nicht mehr im Einsatz",IF(COUNTIFS('Ausrüstung &amp; Historie'!$A$2:$A$429,$A63,'Ausrüstung &amp; Historie'!$B$2:$B$429,$D63,'Ausrüstung &amp; Historie'!$H$2:$H$429,"Nie eingeführt / fiktiv")&gt;0,"Nie eingeführt / fiktiv",IF(COUNTIFS('Ausrüstung &amp; Historie'!$A$2:$A$429,$A63,'Ausrüstung &amp; Historie'!$B$2:$B$429,$D63,'Ausrüstung &amp; Historie'!$H$2:$H$429,"Alliierte Unterstützung")&gt;0,"Alliierte Unterstützung",IF(COUNTIFS('Ausrüstung &amp; Historie'!$A$2:$A$429,$A63,'Ausrüstung &amp; Historie'!$B$2:$B$429,$D63,'Ausrüstung &amp; Historie'!$H$2:$H$429,"Unklar")&gt;0,"Unklar","n/a")))))))</x:f>
        <x:v>Im Einsatz</x:v>
      </x:c>
      <x:c r="G63" s="34" t="str">
        <x:v>G02</x:v>
      </x:c>
      <x:c r="H63" s="38" t="str">
        <x:v>abgeglichen</x:v>
      </x:c>
    </x:row>
    <x:row r="64">
      <x:c r="A64" s="34" t="str">
        <x:v>Großbritannien</x:v>
      </x:c>
      <x:c r="B64" s="34" t="str">
        <x:v>Chieftain Marksman AA Battery</x:v>
      </x:c>
      <x:c r="C64" s="34" t="str">
        <x:v>Flugabwehr</x:v>
      </x:c>
      <x:c r="D64" s="34" t="str">
        <x:v>Chieftain Marksman</x:v>
      </x:c>
      <x:c r="E64" s="34" t="str">
        <x:v>Formationseinheit / Support gemäß Force Diagram</x:v>
      </x:c>
      <x:c r="F64" s="34" t="str">
        <x:f>IF($C64="Alliierte Unterstützung","Alliierte Unterstützung",IF(COUNTIFS('Ausrüstung &amp; Historie'!$A$2:$A$429,$A64,'Ausrüstung &amp; Historie'!$B$2:$B$429,$D64,'Ausrüstung &amp; Historie'!$H$2:$H$429,"Im Einsatz")&gt;0,"Im Einsatz",IF(COUNTIFS('Ausrüstung &amp; Historie'!$A$2:$A$429,$A64,'Ausrüstung &amp; Historie'!$B$2:$B$429,$D64,'Ausrüstung &amp; Historie'!$H$2:$H$429,"Noch nicht eingeführt")&gt;0,"Noch nicht eingeführt",IF(COUNTIFS('Ausrüstung &amp; Historie'!$A$2:$A$429,$A64,'Ausrüstung &amp; Historie'!$B$2:$B$429,$D64,'Ausrüstung &amp; Historie'!$H$2:$H$429,"Nicht mehr im Einsatz")&gt;0,"Nicht mehr im Einsatz",IF(COUNTIFS('Ausrüstung &amp; Historie'!$A$2:$A$429,$A64,'Ausrüstung &amp; Historie'!$B$2:$B$429,$D64,'Ausrüstung &amp; Historie'!$H$2:$H$429,"Nie eingeführt / fiktiv")&gt;0,"Nie eingeführt / fiktiv",IF(COUNTIFS('Ausrüstung &amp; Historie'!$A$2:$A$429,$A64,'Ausrüstung &amp; Historie'!$B$2:$B$429,$D64,'Ausrüstung &amp; Historie'!$H$2:$H$429,"Alliierte Unterstützung")&gt;0,"Alliierte Unterstützung",IF(COUNTIFS('Ausrüstung &amp; Historie'!$A$2:$A$429,$A64,'Ausrüstung &amp; Historie'!$B$2:$B$429,$D64,'Ausrüstung &amp; Historie'!$H$2:$H$429,"Unklar")&gt;0,"Unklar","n/a")))))))</x:f>
        <x:v>Nie eingeführt / fiktiv</x:v>
      </x:c>
      <x:c r="G64" s="34" t="str">
        <x:v>G02</x:v>
      </x:c>
      <x:c r="H64" s="38" t="str">
        <x:v>abgeglichen</x:v>
      </x:c>
    </x:row>
    <x:row r="65">
      <x:c r="A65" s="34" t="str">
        <x:v>Großbritannien</x:v>
      </x:c>
      <x:c r="B65" s="34" t="str">
        <x:v>Spartan Blowpipe SAM Section</x:v>
      </x:c>
      <x:c r="C65" s="34" t="str">
        <x:v>Flugabwehr</x:v>
      </x:c>
      <x:c r="D65" s="34" t="str">
        <x:v>Spartan Blowpipe</x:v>
      </x:c>
      <x:c r="E65" s="34" t="str">
        <x:v>Formationseinheit / Support gemäß Force Diagram</x:v>
      </x:c>
      <x:c r="F65" s="34" t="str">
        <x:f>IF($C65="Alliierte Unterstützung","Alliierte Unterstützung",IF(COUNTIFS('Ausrüstung &amp; Historie'!$A$2:$A$429,$A65,'Ausrüstung &amp; Historie'!$B$2:$B$429,$D65,'Ausrüstung &amp; Historie'!$H$2:$H$429,"Im Einsatz")&gt;0,"Im Einsatz",IF(COUNTIFS('Ausrüstung &amp; Historie'!$A$2:$A$429,$A65,'Ausrüstung &amp; Historie'!$B$2:$B$429,$D65,'Ausrüstung &amp; Historie'!$H$2:$H$429,"Noch nicht eingeführt")&gt;0,"Noch nicht eingeführt",IF(COUNTIFS('Ausrüstung &amp; Historie'!$A$2:$A$429,$A65,'Ausrüstung &amp; Historie'!$B$2:$B$429,$D65,'Ausrüstung &amp; Historie'!$H$2:$H$429,"Nicht mehr im Einsatz")&gt;0,"Nicht mehr im Einsatz",IF(COUNTIFS('Ausrüstung &amp; Historie'!$A$2:$A$429,$A65,'Ausrüstung &amp; Historie'!$B$2:$B$429,$D65,'Ausrüstung &amp; Historie'!$H$2:$H$429,"Nie eingeführt / fiktiv")&gt;0,"Nie eingeführt / fiktiv",IF(COUNTIFS('Ausrüstung &amp; Historie'!$A$2:$A$429,$A65,'Ausrüstung &amp; Historie'!$B$2:$B$429,$D65,'Ausrüstung &amp; Historie'!$H$2:$H$429,"Alliierte Unterstützung")&gt;0,"Alliierte Unterstützung",IF(COUNTIFS('Ausrüstung &amp; Historie'!$A$2:$A$429,$A65,'Ausrüstung &amp; Historie'!$B$2:$B$429,$D65,'Ausrüstung &amp; Historie'!$H$2:$H$429,"Unklar")&gt;0,"Unklar","n/a")))))))</x:f>
        <x:v>Im Einsatz</x:v>
      </x:c>
      <x:c r="G65" s="34" t="str">
        <x:v>G02</x:v>
      </x:c>
      <x:c r="H65" s="38" t="str">
        <x:v>abgeglichen</x:v>
      </x:c>
    </x:row>
    <x:row r="66">
      <x:c r="A66" s="34" t="str">
        <x:v>Großbritannien</x:v>
      </x:c>
      <x:c r="B66" s="34" t="str">
        <x:v>Tracked Rapier SAM Section</x:v>
      </x:c>
      <x:c r="C66" s="34" t="str">
        <x:v>Flugabwehr</x:v>
      </x:c>
      <x:c r="D66" s="34" t="str">
        <x:v>Tracked Rapier</x:v>
      </x:c>
      <x:c r="E66" s="34" t="str">
        <x:v>Formationseinheit / Support gemäß Force Diagram</x:v>
      </x:c>
      <x:c r="F66" s="34" t="str">
        <x:f>IF($C66="Alliierte Unterstützung","Alliierte Unterstützung",IF(COUNTIFS('Ausrüstung &amp; Historie'!$A$2:$A$429,$A66,'Ausrüstung &amp; Historie'!$B$2:$B$429,$D66,'Ausrüstung &amp; Historie'!$H$2:$H$429,"Im Einsatz")&gt;0,"Im Einsatz",IF(COUNTIFS('Ausrüstung &amp; Historie'!$A$2:$A$429,$A66,'Ausrüstung &amp; Historie'!$B$2:$B$429,$D66,'Ausrüstung &amp; Historie'!$H$2:$H$429,"Noch nicht eingeführt")&gt;0,"Noch nicht eingeführt",IF(COUNTIFS('Ausrüstung &amp; Historie'!$A$2:$A$429,$A66,'Ausrüstung &amp; Historie'!$B$2:$B$429,$D66,'Ausrüstung &amp; Historie'!$H$2:$H$429,"Nicht mehr im Einsatz")&gt;0,"Nicht mehr im Einsatz",IF(COUNTIFS('Ausrüstung &amp; Historie'!$A$2:$A$429,$A66,'Ausrüstung &amp; Historie'!$B$2:$B$429,$D66,'Ausrüstung &amp; Historie'!$H$2:$H$429,"Nie eingeführt / fiktiv")&gt;0,"Nie eingeführt / fiktiv",IF(COUNTIFS('Ausrüstung &amp; Historie'!$A$2:$A$429,$A66,'Ausrüstung &amp; Historie'!$B$2:$B$429,$D66,'Ausrüstung &amp; Historie'!$H$2:$H$429,"Alliierte Unterstützung")&gt;0,"Alliierte Unterstützung",IF(COUNTIFS('Ausrüstung &amp; Historie'!$A$2:$A$429,$A66,'Ausrüstung &amp; Historie'!$B$2:$B$429,$D66,'Ausrüstung &amp; Historie'!$H$2:$H$429,"Unklar")&gt;0,"Unklar","n/a")))))))</x:f>
        <x:v>Im Einsatz</x:v>
      </x:c>
      <x:c r="G66" s="34" t="str">
        <x:v>G02</x:v>
      </x:c>
      <x:c r="H66" s="38" t="str">
        <x:v>abgeglichen</x:v>
      </x:c>
    </x:row>
    <x:row r="67">
      <x:c r="A67" s="34" t="str">
        <x:v>Großbritannien</x:v>
      </x:c>
      <x:c r="B67" s="34" t="str">
        <x:v>TOW Lynx Helarm Flight</x:v>
      </x:c>
      <x:c r="C67" s="34" t="str">
        <x:v>Luftunterstützung</x:v>
      </x:c>
      <x:c r="D67" s="34" t="str">
        <x:v>TOW Lynx</x:v>
      </x:c>
      <x:c r="E67" s="34" t="str">
        <x:v>Formationseinheit / Support gemäß Force Diagram</x:v>
      </x:c>
      <x:c r="F67" s="34" t="str">
        <x:f>IF($C67="Alliierte Unterstützung","Alliierte Unterstützung",IF(COUNTIFS('Ausrüstung &amp; Historie'!$A$2:$A$429,$A67,'Ausrüstung &amp; Historie'!$B$2:$B$429,$D67,'Ausrüstung &amp; Historie'!$H$2:$H$429,"Im Einsatz")&gt;0,"Im Einsatz",IF(COUNTIFS('Ausrüstung &amp; Historie'!$A$2:$A$429,$A67,'Ausrüstung &amp; Historie'!$B$2:$B$429,$D67,'Ausrüstung &amp; Historie'!$H$2:$H$429,"Noch nicht eingeführt")&gt;0,"Noch nicht eingeführt",IF(COUNTIFS('Ausrüstung &amp; Historie'!$A$2:$A$429,$A67,'Ausrüstung &amp; Historie'!$B$2:$B$429,$D67,'Ausrüstung &amp; Historie'!$H$2:$H$429,"Nicht mehr im Einsatz")&gt;0,"Nicht mehr im Einsatz",IF(COUNTIFS('Ausrüstung &amp; Historie'!$A$2:$A$429,$A67,'Ausrüstung &amp; Historie'!$B$2:$B$429,$D67,'Ausrüstung &amp; Historie'!$H$2:$H$429,"Nie eingeführt / fiktiv")&gt;0,"Nie eingeführt / fiktiv",IF(COUNTIFS('Ausrüstung &amp; Historie'!$A$2:$A$429,$A67,'Ausrüstung &amp; Historie'!$B$2:$B$429,$D67,'Ausrüstung &amp; Historie'!$H$2:$H$429,"Alliierte Unterstützung")&gt;0,"Alliierte Unterstützung",IF(COUNTIFS('Ausrüstung &amp; Historie'!$A$2:$A$429,$A67,'Ausrüstung &amp; Historie'!$B$2:$B$429,$D67,'Ausrüstung &amp; Historie'!$H$2:$H$429,"Unklar")&gt;0,"Unklar","n/a")))))))</x:f>
        <x:v>Im Einsatz</x:v>
      </x:c>
      <x:c r="G67" s="34" t="str">
        <x:v>G02</x:v>
      </x:c>
      <x:c r="H67" s="38" t="str">
        <x:v>abgeglichen</x:v>
      </x:c>
    </x:row>
    <x:row r="68">
      <x:c r="A68" s="34" t="str">
        <x:v>Großbritannien</x:v>
      </x:c>
      <x:c r="B68" s="34" t="str">
        <x:v>Harrier Close Air Support Flight</x:v>
      </x:c>
      <x:c r="C68" s="34" t="str">
        <x:v>Luftunterstützung</x:v>
      </x:c>
      <x:c r="D68" s="34" t="str">
        <x:v>Harrier</x:v>
      </x:c>
      <x:c r="E68" s="34" t="str">
        <x:v>Formationseinheit / Support gemäß Force Diagram</x:v>
      </x:c>
      <x:c r="F68" s="34" t="str">
        <x:f>IF($C68="Alliierte Unterstützung","Alliierte Unterstützung",IF(COUNTIFS('Ausrüstung &amp; Historie'!$A$2:$A$429,$A68,'Ausrüstung &amp; Historie'!$B$2:$B$429,$D68,'Ausrüstung &amp; Historie'!$H$2:$H$429,"Im Einsatz")&gt;0,"Im Einsatz",IF(COUNTIFS('Ausrüstung &amp; Historie'!$A$2:$A$429,$A68,'Ausrüstung &amp; Historie'!$B$2:$B$429,$D68,'Ausrüstung &amp; Historie'!$H$2:$H$429,"Noch nicht eingeführt")&gt;0,"Noch nicht eingeführt",IF(COUNTIFS('Ausrüstung &amp; Historie'!$A$2:$A$429,$A68,'Ausrüstung &amp; Historie'!$B$2:$B$429,$D68,'Ausrüstung &amp; Historie'!$H$2:$H$429,"Nicht mehr im Einsatz")&gt;0,"Nicht mehr im Einsatz",IF(COUNTIFS('Ausrüstung &amp; Historie'!$A$2:$A$429,$A68,'Ausrüstung &amp; Historie'!$B$2:$B$429,$D68,'Ausrüstung &amp; Historie'!$H$2:$H$429,"Nie eingeführt / fiktiv")&gt;0,"Nie eingeführt / fiktiv",IF(COUNTIFS('Ausrüstung &amp; Historie'!$A$2:$A$429,$A68,'Ausrüstung &amp; Historie'!$B$2:$B$429,$D68,'Ausrüstung &amp; Historie'!$H$2:$H$429,"Alliierte Unterstützung")&gt;0,"Alliierte Unterstützung",IF(COUNTIFS('Ausrüstung &amp; Historie'!$A$2:$A$429,$A68,'Ausrüstung &amp; Historie'!$B$2:$B$429,$D68,'Ausrüstung &amp; Historie'!$H$2:$H$429,"Unklar")&gt;0,"Unklar","n/a")))))))</x:f>
        <x:v>Im Einsatz</x:v>
      </x:c>
      <x:c r="G68" s="34" t="str">
        <x:v>G02</x:v>
      </x:c>
      <x:c r="H68" s="38" t="str">
        <x:v>abgeglichen</x:v>
      </x:c>
    </x:row>
    <x:row r="69">
      <x:c r="A69" s="34" t="str">
        <x:v>Großbritannien</x:v>
      </x:c>
      <x:c r="B69" s="34" t="str">
        <x:v>CH-47 Chinook Transport</x:v>
      </x:c>
      <x:c r="C69" s="34" t="str">
        <x:v>Transport / IFV</x:v>
      </x:c>
      <x:c r="D69" s="34" t="str">
        <x:v>CH-47 Chinook</x:v>
      </x:c>
      <x:c r="E69" s="34" t="str">
        <x:v>Formationseinheit / Support gemäß Force Diagram</x:v>
      </x:c>
      <x:c r="F69" s="34" t="str">
        <x:f>IF($C69="Alliierte Unterstützung","Alliierte Unterstützung",IF(COUNTIFS('Ausrüstung &amp; Historie'!$A$2:$A$429,$A69,'Ausrüstung &amp; Historie'!$B$2:$B$429,$D69,'Ausrüstung &amp; Historie'!$H$2:$H$429,"Im Einsatz")&gt;0,"Im Einsatz",IF(COUNTIFS('Ausrüstung &amp; Historie'!$A$2:$A$429,$A69,'Ausrüstung &amp; Historie'!$B$2:$B$429,$D69,'Ausrüstung &amp; Historie'!$H$2:$H$429,"Noch nicht eingeführt")&gt;0,"Noch nicht eingeführt",IF(COUNTIFS('Ausrüstung &amp; Historie'!$A$2:$A$429,$A69,'Ausrüstung &amp; Historie'!$B$2:$B$429,$D69,'Ausrüstung &amp; Historie'!$H$2:$H$429,"Nicht mehr im Einsatz")&gt;0,"Nicht mehr im Einsatz",IF(COUNTIFS('Ausrüstung &amp; Historie'!$A$2:$A$429,$A69,'Ausrüstung &amp; Historie'!$B$2:$B$429,$D69,'Ausrüstung &amp; Historie'!$H$2:$H$429,"Nie eingeführt / fiktiv")&gt;0,"Nie eingeführt / fiktiv",IF(COUNTIFS('Ausrüstung &amp; Historie'!$A$2:$A$429,$A69,'Ausrüstung &amp; Historie'!$B$2:$B$429,$D69,'Ausrüstung &amp; Historie'!$H$2:$H$429,"Alliierte Unterstützung")&gt;0,"Alliierte Unterstützung",IF(COUNTIFS('Ausrüstung &amp; Historie'!$A$2:$A$429,$A69,'Ausrüstung &amp; Historie'!$B$2:$B$429,$D69,'Ausrüstung &amp; Historie'!$H$2:$H$429,"Unklar")&gt;0,"Unklar","n/a")))))))</x:f>
        <x:v>Im Einsatz</x:v>
      </x:c>
      <x:c r="G69" s="34" t="str">
        <x:v>G02</x:v>
      </x:c>
      <x:c r="H69" s="38" t="str">
        <x:v>abgeglichen</x:v>
      </x:c>
    </x:row>
    <x:row r="70">
      <x:c r="A70" s="34" t="str">
        <x:v>Westdeutschland</x:v>
      </x:c>
      <x:c r="B70" s="34" t="str">
        <x:v>Leopard 2A5 Panzer Zug</x:v>
      </x:c>
      <x:c r="C70" s="34" t="str">
        <x:v>Panzer / Gefechtsfahrzeug</x:v>
      </x:c>
      <x:c r="D70" s="34" t="str">
        <x:v>Leopard 2A5</x:v>
      </x:c>
      <x:c r="E70" s="34" t="str">
        <x:v>Formationseinheit / Support gemäß Force Diagram</x:v>
      </x:c>
      <x:c r="F70" s="34" t="str">
        <x:f>IF($C70="Alliierte Unterstützung","Alliierte Unterstützung",IF(COUNTIFS('Ausrüstung &amp; Historie'!$A$2:$A$429,$A70,'Ausrüstung &amp; Historie'!$B$2:$B$429,$D70,'Ausrüstung &amp; Historie'!$H$2:$H$429,"Im Einsatz")&gt;0,"Im Einsatz",IF(COUNTIFS('Ausrüstung &amp; Historie'!$A$2:$A$429,$A70,'Ausrüstung &amp; Historie'!$B$2:$B$429,$D70,'Ausrüstung &amp; Historie'!$H$2:$H$429,"Noch nicht eingeführt")&gt;0,"Noch nicht eingeführt",IF(COUNTIFS('Ausrüstung &amp; Historie'!$A$2:$A$429,$A70,'Ausrüstung &amp; Historie'!$B$2:$B$429,$D70,'Ausrüstung &amp; Historie'!$H$2:$H$429,"Nicht mehr im Einsatz")&gt;0,"Nicht mehr im Einsatz",IF(COUNTIFS('Ausrüstung &amp; Historie'!$A$2:$A$429,$A70,'Ausrüstung &amp; Historie'!$B$2:$B$429,$D70,'Ausrüstung &amp; Historie'!$H$2:$H$429,"Nie eingeführt / fiktiv")&gt;0,"Nie eingeführt / fiktiv",IF(COUNTIFS('Ausrüstung &amp; Historie'!$A$2:$A$429,$A70,'Ausrüstung &amp; Historie'!$B$2:$B$429,$D70,'Ausrüstung &amp; Historie'!$H$2:$H$429,"Alliierte Unterstützung")&gt;0,"Alliierte Unterstützung",IF(COUNTIFS('Ausrüstung &amp; Historie'!$A$2:$A$429,$A70,'Ausrüstung &amp; Historie'!$B$2:$B$429,$D70,'Ausrüstung &amp; Historie'!$H$2:$H$429,"Unklar")&gt;0,"Unklar","n/a")))))))</x:f>
        <x:v>Noch nicht eingeführt</x:v>
      </x:c>
      <x:c r="G70" s="34" t="str">
        <x:v>G02</x:v>
      </x:c>
      <x:c r="H70" s="38" t="str">
        <x:v>abgeglichen</x:v>
      </x:c>
    </x:row>
    <x:row r="71">
      <x:c r="A71" s="34" t="str">
        <x:v>Westdeutschland</x:v>
      </x:c>
      <x:c r="B71" s="34" t="str">
        <x:v>Leopard 2 Panzer Zug</x:v>
      </x:c>
      <x:c r="C71" s="34" t="str">
        <x:v>Panzer / Gefechtsfahrzeug</x:v>
      </x:c>
      <x:c r="D71" s="34" t="str">
        <x:v>Leopard 2</x:v>
      </x:c>
      <x:c r="E71" s="34" t="str">
        <x:v>Formationseinheit / Support gemäß Force Diagram</x:v>
      </x:c>
      <x:c r="F71" s="34" t="str">
        <x:f>IF($C71="Alliierte Unterstützung","Alliierte Unterstützung",IF(COUNTIFS('Ausrüstung &amp; Historie'!$A$2:$A$429,$A71,'Ausrüstung &amp; Historie'!$B$2:$B$429,$D71,'Ausrüstung &amp; Historie'!$H$2:$H$429,"Im Einsatz")&gt;0,"Im Einsatz",IF(COUNTIFS('Ausrüstung &amp; Historie'!$A$2:$A$429,$A71,'Ausrüstung &amp; Historie'!$B$2:$B$429,$D71,'Ausrüstung &amp; Historie'!$H$2:$H$429,"Noch nicht eingeführt")&gt;0,"Noch nicht eingeführt",IF(COUNTIFS('Ausrüstung &amp; Historie'!$A$2:$A$429,$A71,'Ausrüstung &amp; Historie'!$B$2:$B$429,$D71,'Ausrüstung &amp; Historie'!$H$2:$H$429,"Nicht mehr im Einsatz")&gt;0,"Nicht mehr im Einsatz",IF(COUNTIFS('Ausrüstung &amp; Historie'!$A$2:$A$429,$A71,'Ausrüstung &amp; Historie'!$B$2:$B$429,$D71,'Ausrüstung &amp; Historie'!$H$2:$H$429,"Nie eingeführt / fiktiv")&gt;0,"Nie eingeführt / fiktiv",IF(COUNTIFS('Ausrüstung &amp; Historie'!$A$2:$A$429,$A71,'Ausrüstung &amp; Historie'!$B$2:$B$429,$D71,'Ausrüstung &amp; Historie'!$H$2:$H$429,"Alliierte Unterstützung")&gt;0,"Alliierte Unterstützung",IF(COUNTIFS('Ausrüstung &amp; Historie'!$A$2:$A$429,$A71,'Ausrüstung &amp; Historie'!$B$2:$B$429,$D71,'Ausrüstung &amp; Historie'!$H$2:$H$429,"Unklar")&gt;0,"Unklar","n/a")))))))</x:f>
        <x:v>Im Einsatz</x:v>
      </x:c>
      <x:c r="G71" s="34" t="str">
        <x:v>G02</x:v>
      </x:c>
      <x:c r="H71" s="38" t="str">
        <x:v>abgeglichen</x:v>
      </x:c>
    </x:row>
    <x:row r="72">
      <x:c r="A72" s="34" t="str">
        <x:v>Westdeutschland</x:v>
      </x:c>
      <x:c r="B72" s="34" t="str">
        <x:v>Leopard 1 Panzer Zug</x:v>
      </x:c>
      <x:c r="C72" s="34" t="str">
        <x:v>Panzer / Gefechtsfahrzeug</x:v>
      </x:c>
      <x:c r="D72" s="34" t="str">
        <x:v>Leopard 1</x:v>
      </x:c>
      <x:c r="E72" s="34" t="str">
        <x:v>Formationseinheit / Support gemäß Force Diagram</x:v>
      </x:c>
      <x:c r="F72" s="34" t="str">
        <x:f>IF($C72="Alliierte Unterstützung","Alliierte Unterstützung",IF(COUNTIFS('Ausrüstung &amp; Historie'!$A$2:$A$429,$A72,'Ausrüstung &amp; Historie'!$B$2:$B$429,$D72,'Ausrüstung &amp; Historie'!$H$2:$H$429,"Im Einsatz")&gt;0,"Im Einsatz",IF(COUNTIFS('Ausrüstung &amp; Historie'!$A$2:$A$429,$A72,'Ausrüstung &amp; Historie'!$B$2:$B$429,$D72,'Ausrüstung &amp; Historie'!$H$2:$H$429,"Noch nicht eingeführt")&gt;0,"Noch nicht eingeführt",IF(COUNTIFS('Ausrüstung &amp; Historie'!$A$2:$A$429,$A72,'Ausrüstung &amp; Historie'!$B$2:$B$429,$D72,'Ausrüstung &amp; Historie'!$H$2:$H$429,"Nicht mehr im Einsatz")&gt;0,"Nicht mehr im Einsatz",IF(COUNTIFS('Ausrüstung &amp; Historie'!$A$2:$A$429,$A72,'Ausrüstung &amp; Historie'!$B$2:$B$429,$D72,'Ausrüstung &amp; Historie'!$H$2:$H$429,"Nie eingeführt / fiktiv")&gt;0,"Nie eingeführt / fiktiv",IF(COUNTIFS('Ausrüstung &amp; Historie'!$A$2:$A$429,$A72,'Ausrüstung &amp; Historie'!$B$2:$B$429,$D72,'Ausrüstung &amp; Historie'!$H$2:$H$429,"Alliierte Unterstützung")&gt;0,"Alliierte Unterstützung",IF(COUNTIFS('Ausrüstung &amp; Historie'!$A$2:$A$429,$A72,'Ausrüstung &amp; Historie'!$B$2:$B$429,$D72,'Ausrüstung &amp; Historie'!$H$2:$H$429,"Unklar")&gt;0,"Unklar","n/a")))))))</x:f>
        <x:v>Im Einsatz</x:v>
      </x:c>
      <x:c r="G72" s="34" t="str">
        <x:v>G02</x:v>
      </x:c>
      <x:c r="H72" s="38" t="str">
        <x:v>abgeglichen</x:v>
      </x:c>
    </x:row>
    <x:row r="73">
      <x:c r="A73" s="34" t="str">
        <x:v>Westdeutschland</x:v>
      </x:c>
      <x:c r="B73" s="34" t="str">
        <x:v>Leopard 1 Panzer Zug (HSB)</x:v>
      </x:c>
      <x:c r="C73" s="34" t="str">
        <x:v>Panzer / Gefechtsfahrzeug</x:v>
      </x:c>
      <x:c r="D73" s="34" t="str">
        <x:v>Leopard 1</x:v>
      </x:c>
      <x:c r="E73" s="34" t="str">
        <x:v>Formationseinheit / Support gemäß Force Diagram</x:v>
      </x:c>
      <x:c r="F73" s="34" t="str">
        <x:f>IF($C73="Alliierte Unterstützung","Alliierte Unterstützung",IF(COUNTIFS('Ausrüstung &amp; Historie'!$A$2:$A$429,$A73,'Ausrüstung &amp; Historie'!$B$2:$B$429,$D73,'Ausrüstung &amp; Historie'!$H$2:$H$429,"Im Einsatz")&gt;0,"Im Einsatz",IF(COUNTIFS('Ausrüstung &amp; Historie'!$A$2:$A$429,$A73,'Ausrüstung &amp; Historie'!$B$2:$B$429,$D73,'Ausrüstung &amp; Historie'!$H$2:$H$429,"Noch nicht eingeführt")&gt;0,"Noch nicht eingeführt",IF(COUNTIFS('Ausrüstung &amp; Historie'!$A$2:$A$429,$A73,'Ausrüstung &amp; Historie'!$B$2:$B$429,$D73,'Ausrüstung &amp; Historie'!$H$2:$H$429,"Nicht mehr im Einsatz")&gt;0,"Nicht mehr im Einsatz",IF(COUNTIFS('Ausrüstung &amp; Historie'!$A$2:$A$429,$A73,'Ausrüstung &amp; Historie'!$B$2:$B$429,$D73,'Ausrüstung &amp; Historie'!$H$2:$H$429,"Nie eingeführt / fiktiv")&gt;0,"Nie eingeführt / fiktiv",IF(COUNTIFS('Ausrüstung &amp; Historie'!$A$2:$A$429,$A73,'Ausrüstung &amp; Historie'!$B$2:$B$429,$D73,'Ausrüstung &amp; Historie'!$H$2:$H$429,"Alliierte Unterstützung")&gt;0,"Alliierte Unterstützung",IF(COUNTIFS('Ausrüstung &amp; Historie'!$A$2:$A$429,$A73,'Ausrüstung &amp; Historie'!$B$2:$B$429,$D73,'Ausrüstung &amp; Historie'!$H$2:$H$429,"Unklar")&gt;0,"Unklar","n/a")))))))</x:f>
        <x:v>Im Einsatz</x:v>
      </x:c>
      <x:c r="G73" s="34" t="str">
        <x:v>G02</x:v>
      </x:c>
      <x:c r="H73" s="38" t="str">
        <x:v>abgeglichen</x:v>
      </x:c>
    </x:row>
    <x:row r="74">
      <x:c r="A74" s="34" t="str">
        <x:v>Westdeutschland</x:v>
      </x:c>
      <x:c r="B74" s="34" t="str">
        <x:v>Leopard 1 Gebirgsjäger Zug</x:v>
      </x:c>
      <x:c r="C74" s="34" t="str">
        <x:v>Infanterie / Mechanisiert</x:v>
      </x:c>
      <x:c r="D74" s="34" t="str">
        <x:v>Leopard 1</x:v>
      </x:c>
      <x:c r="E74" s="34" t="str">
        <x:v>Formationseinheit / Support gemäß Force Diagram</x:v>
      </x:c>
      <x:c r="F74" s="34" t="str">
        <x:f>IF($C74="Alliierte Unterstützung","Alliierte Unterstützung",IF(COUNTIFS('Ausrüstung &amp; Historie'!$A$2:$A$429,$A74,'Ausrüstung &amp; Historie'!$B$2:$B$429,$D74,'Ausrüstung &amp; Historie'!$H$2:$H$429,"Im Einsatz")&gt;0,"Im Einsatz",IF(COUNTIFS('Ausrüstung &amp; Historie'!$A$2:$A$429,$A74,'Ausrüstung &amp; Historie'!$B$2:$B$429,$D74,'Ausrüstung &amp; Historie'!$H$2:$H$429,"Noch nicht eingeführt")&gt;0,"Noch nicht eingeführt",IF(COUNTIFS('Ausrüstung &amp; Historie'!$A$2:$A$429,$A74,'Ausrüstung &amp; Historie'!$B$2:$B$429,$D74,'Ausrüstung &amp; Historie'!$H$2:$H$429,"Nicht mehr im Einsatz")&gt;0,"Nicht mehr im Einsatz",IF(COUNTIFS('Ausrüstung &amp; Historie'!$A$2:$A$429,$A74,'Ausrüstung &amp; Historie'!$B$2:$B$429,$D74,'Ausrüstung &amp; Historie'!$H$2:$H$429,"Nie eingeführt / fiktiv")&gt;0,"Nie eingeführt / fiktiv",IF(COUNTIFS('Ausrüstung &amp; Historie'!$A$2:$A$429,$A74,'Ausrüstung &amp; Historie'!$B$2:$B$429,$D74,'Ausrüstung &amp; Historie'!$H$2:$H$429,"Alliierte Unterstützung")&gt;0,"Alliierte Unterstützung",IF(COUNTIFS('Ausrüstung &amp; Historie'!$A$2:$A$429,$A74,'Ausrüstung &amp; Historie'!$B$2:$B$429,$D74,'Ausrüstung &amp; Historie'!$H$2:$H$429,"Unklar")&gt;0,"Unklar","n/a")))))))</x:f>
        <x:v>Im Einsatz</x:v>
      </x:c>
      <x:c r="G74" s="34" t="str">
        <x:v>G02</x:v>
      </x:c>
      <x:c r="H74" s="38" t="str">
        <x:v>abgeglichen</x:v>
      </x:c>
    </x:row>
    <x:row r="75">
      <x:c r="A75" s="34" t="str">
        <x:v>Westdeutschland</x:v>
      </x:c>
      <x:c r="B75" s="34" t="str">
        <x:v>Marder 2 Panzergrenadier Zug</x:v>
      </x:c>
      <x:c r="C75" s="34" t="str">
        <x:v>Panzer / Gefechtsfahrzeug</x:v>
      </x:c>
      <x:c r="D75" s="34" t="str">
        <x:v>Marder 2</x:v>
      </x:c>
      <x:c r="E75" s="34" t="str">
        <x:v>Formationseinheit / Support gemäß Force Diagram</x:v>
      </x:c>
      <x:c r="F75" s="34" t="str">
        <x:f>IF($C75="Alliierte Unterstützung","Alliierte Unterstützung",IF(COUNTIFS('Ausrüstung &amp; Historie'!$A$2:$A$429,$A75,'Ausrüstung &amp; Historie'!$B$2:$B$429,$D75,'Ausrüstung &amp; Historie'!$H$2:$H$429,"Im Einsatz")&gt;0,"Im Einsatz",IF(COUNTIFS('Ausrüstung &amp; Historie'!$A$2:$A$429,$A75,'Ausrüstung &amp; Historie'!$B$2:$B$429,$D75,'Ausrüstung &amp; Historie'!$H$2:$H$429,"Noch nicht eingeführt")&gt;0,"Noch nicht eingeführt",IF(COUNTIFS('Ausrüstung &amp; Historie'!$A$2:$A$429,$A75,'Ausrüstung &amp; Historie'!$B$2:$B$429,$D75,'Ausrüstung &amp; Historie'!$H$2:$H$429,"Nicht mehr im Einsatz")&gt;0,"Nicht mehr im Einsatz",IF(COUNTIFS('Ausrüstung &amp; Historie'!$A$2:$A$429,$A75,'Ausrüstung &amp; Historie'!$B$2:$B$429,$D75,'Ausrüstung &amp; Historie'!$H$2:$H$429,"Nie eingeführt / fiktiv")&gt;0,"Nie eingeführt / fiktiv",IF(COUNTIFS('Ausrüstung &amp; Historie'!$A$2:$A$429,$A75,'Ausrüstung &amp; Historie'!$B$2:$B$429,$D75,'Ausrüstung &amp; Historie'!$H$2:$H$429,"Alliierte Unterstützung")&gt;0,"Alliierte Unterstützung",IF(COUNTIFS('Ausrüstung &amp; Historie'!$A$2:$A$429,$A75,'Ausrüstung &amp; Historie'!$B$2:$B$429,$D75,'Ausrüstung &amp; Historie'!$H$2:$H$429,"Unklar")&gt;0,"Unklar","n/a")))))))</x:f>
        <x:v>Nie eingeführt / fiktiv</x:v>
      </x:c>
      <x:c r="G75" s="34" t="str">
        <x:v>G02</x:v>
      </x:c>
      <x:c r="H75" s="38" t="str">
        <x:v>abgeglichen</x:v>
      </x:c>
    </x:row>
    <x:row r="76">
      <x:c r="A76" s="34" t="str">
        <x:v>Westdeutschland</x:v>
      </x:c>
      <x:c r="B76" s="34" t="str">
        <x:v>Marder Panzergrenadier Zug</x:v>
      </x:c>
      <x:c r="C76" s="34" t="str">
        <x:v>Panzer / Gefechtsfahrzeug</x:v>
      </x:c>
      <x:c r="D76" s="34" t="str">
        <x:v>Marder</x:v>
      </x:c>
      <x:c r="E76" s="34" t="str">
        <x:v>Formationseinheit / Support gemäß Force Diagram</x:v>
      </x:c>
      <x:c r="F76" s="34" t="str">
        <x:f>IF($C76="Alliierte Unterstützung","Alliierte Unterstützung",IF(COUNTIFS('Ausrüstung &amp; Historie'!$A$2:$A$429,$A76,'Ausrüstung &amp; Historie'!$B$2:$B$429,$D76,'Ausrüstung &amp; Historie'!$H$2:$H$429,"Im Einsatz")&gt;0,"Im Einsatz",IF(COUNTIFS('Ausrüstung &amp; Historie'!$A$2:$A$429,$A76,'Ausrüstung &amp; Historie'!$B$2:$B$429,$D76,'Ausrüstung &amp; Historie'!$H$2:$H$429,"Noch nicht eingeführt")&gt;0,"Noch nicht eingeführt",IF(COUNTIFS('Ausrüstung &amp; Historie'!$A$2:$A$429,$A76,'Ausrüstung &amp; Historie'!$B$2:$B$429,$D76,'Ausrüstung &amp; Historie'!$H$2:$H$429,"Nicht mehr im Einsatz")&gt;0,"Nicht mehr im Einsatz",IF(COUNTIFS('Ausrüstung &amp; Historie'!$A$2:$A$429,$A76,'Ausrüstung &amp; Historie'!$B$2:$B$429,$D76,'Ausrüstung &amp; Historie'!$H$2:$H$429,"Nie eingeführt / fiktiv")&gt;0,"Nie eingeführt / fiktiv",IF(COUNTIFS('Ausrüstung &amp; Historie'!$A$2:$A$429,$A76,'Ausrüstung &amp; Historie'!$B$2:$B$429,$D76,'Ausrüstung &amp; Historie'!$H$2:$H$429,"Alliierte Unterstützung")&gt;0,"Alliierte Unterstützung",IF(COUNTIFS('Ausrüstung &amp; Historie'!$A$2:$A$429,$A76,'Ausrüstung &amp; Historie'!$B$2:$B$429,$D76,'Ausrüstung &amp; Historie'!$H$2:$H$429,"Unklar")&gt;0,"Unklar","n/a")))))))</x:f>
        <x:v>Im Einsatz</x:v>
      </x:c>
      <x:c r="G76" s="34" t="str">
        <x:v>G02</x:v>
      </x:c>
      <x:c r="H76" s="38" t="str">
        <x:v>abgeglichen</x:v>
      </x:c>
    </x:row>
    <x:row r="77">
      <x:c r="A77" s="34" t="str">
        <x:v>Westdeutschland</x:v>
      </x:c>
      <x:c r="B77" s="34" t="str">
        <x:v>M113 Panzergrenadier Zug</x:v>
      </x:c>
      <x:c r="C77" s="34" t="str">
        <x:v>Panzer / Gefechtsfahrzeug</x:v>
      </x:c>
      <x:c r="D77" s="34" t="str">
        <x:v>M113</x:v>
      </x:c>
      <x:c r="E77" s="34" t="str">
        <x:v>Formationseinheit / Support gemäß Force Diagram</x:v>
      </x:c>
      <x:c r="F77" s="34" t="str">
        <x:f>IF($C77="Alliierte Unterstützung","Alliierte Unterstützung",IF(COUNTIFS('Ausrüstung &amp; Historie'!$A$2:$A$429,$A77,'Ausrüstung &amp; Historie'!$B$2:$B$429,$D77,'Ausrüstung &amp; Historie'!$H$2:$H$429,"Im Einsatz")&gt;0,"Im Einsatz",IF(COUNTIFS('Ausrüstung &amp; Historie'!$A$2:$A$429,$A77,'Ausrüstung &amp; Historie'!$B$2:$B$429,$D77,'Ausrüstung &amp; Historie'!$H$2:$H$429,"Noch nicht eingeführt")&gt;0,"Noch nicht eingeführt",IF(COUNTIFS('Ausrüstung &amp; Historie'!$A$2:$A$429,$A77,'Ausrüstung &amp; Historie'!$B$2:$B$429,$D77,'Ausrüstung &amp; Historie'!$H$2:$H$429,"Nicht mehr im Einsatz")&gt;0,"Nicht mehr im Einsatz",IF(COUNTIFS('Ausrüstung &amp; Historie'!$A$2:$A$429,$A77,'Ausrüstung &amp; Historie'!$B$2:$B$429,$D77,'Ausrüstung &amp; Historie'!$H$2:$H$429,"Nie eingeführt / fiktiv")&gt;0,"Nie eingeführt / fiktiv",IF(COUNTIFS('Ausrüstung &amp; Historie'!$A$2:$A$429,$A77,'Ausrüstung &amp; Historie'!$B$2:$B$429,$D77,'Ausrüstung &amp; Historie'!$H$2:$H$429,"Alliierte Unterstützung")&gt;0,"Alliierte Unterstützung",IF(COUNTIFS('Ausrüstung &amp; Historie'!$A$2:$A$429,$A77,'Ausrüstung &amp; Historie'!$B$2:$B$429,$D77,'Ausrüstung &amp; Historie'!$H$2:$H$429,"Unklar")&gt;0,"Unklar","n/a")))))))</x:f>
        <x:v>Im Einsatz</x:v>
      </x:c>
      <x:c r="G77" s="34" t="str">
        <x:v>G02</x:v>
      </x:c>
      <x:c r="H77" s="38" t="str">
        <x:v>abgeglichen</x:v>
      </x:c>
    </x:row>
    <x:row r="78">
      <x:c r="A78" s="34" t="str">
        <x:v>Westdeutschland</x:v>
      </x:c>
      <x:c r="B78" s="34" t="str">
        <x:v>M113 Panzermörser Zug</x:v>
      </x:c>
      <x:c r="C78" s="34" t="str">
        <x:v>Mörser</x:v>
      </x:c>
      <x:c r="D78" s="34" t="str">
        <x:v>M113 Panzermörser 120 mm</x:v>
      </x:c>
      <x:c r="E78" s="34" t="str">
        <x:v>Formationseinheit / Support gemäß Force Diagram</x:v>
      </x:c>
      <x:c r="F78" s="34" t="str">
        <x:f>IF($C78="Alliierte Unterstützung","Alliierte Unterstützung",IF(COUNTIFS('Ausrüstung &amp; Historie'!$A$2:$A$429,$A78,'Ausrüstung &amp; Historie'!$B$2:$B$429,$D78,'Ausrüstung &amp; Historie'!$H$2:$H$429,"Im Einsatz")&gt;0,"Im Einsatz",IF(COUNTIFS('Ausrüstung &amp; Historie'!$A$2:$A$429,$A78,'Ausrüstung &amp; Historie'!$B$2:$B$429,$D78,'Ausrüstung &amp; Historie'!$H$2:$H$429,"Noch nicht eingeführt")&gt;0,"Noch nicht eingeführt",IF(COUNTIFS('Ausrüstung &amp; Historie'!$A$2:$A$429,$A78,'Ausrüstung &amp; Historie'!$B$2:$B$429,$D78,'Ausrüstung &amp; Historie'!$H$2:$H$429,"Nicht mehr im Einsatz")&gt;0,"Nicht mehr im Einsatz",IF(COUNTIFS('Ausrüstung &amp; Historie'!$A$2:$A$429,$A78,'Ausrüstung &amp; Historie'!$B$2:$B$429,$D78,'Ausrüstung &amp; Historie'!$H$2:$H$429,"Nie eingeführt / fiktiv")&gt;0,"Nie eingeführt / fiktiv",IF(COUNTIFS('Ausrüstung &amp; Historie'!$A$2:$A$429,$A78,'Ausrüstung &amp; Historie'!$B$2:$B$429,$D78,'Ausrüstung &amp; Historie'!$H$2:$H$429,"Alliierte Unterstützung")&gt;0,"Alliierte Unterstützung",IF(COUNTIFS('Ausrüstung &amp; Historie'!$A$2:$A$429,$A78,'Ausrüstung &amp; Historie'!$B$2:$B$429,$D78,'Ausrüstung &amp; Historie'!$H$2:$H$429,"Unklar")&gt;0,"Unklar","n/a")))))))</x:f>
        <x:v>Im Einsatz</x:v>
      </x:c>
      <x:c r="G78" s="34" t="str">
        <x:v>G02</x:v>
      </x:c>
      <x:c r="H78" s="38" t="str">
        <x:v>abgeglichen</x:v>
      </x:c>
    </x:row>
    <x:row r="79">
      <x:c r="A79" s="34" t="str">
        <x:v>Westdeutschland</x:v>
      </x:c>
      <x:c r="B79" s="34" t="str">
        <x:v>M113 Jäger Panzermörser Zug</x:v>
      </x:c>
      <x:c r="C79" s="34" t="str">
        <x:v>Mörser</x:v>
      </x:c>
      <x:c r="D79" s="34" t="str">
        <x:v>M113 Panzermörser 120 mm</x:v>
      </x:c>
      <x:c r="E79" s="34" t="str">
        <x:v>Formationseinheit / Support gemäß Force Diagram</x:v>
      </x:c>
      <x:c r="F79" s="34" t="str">
        <x:f>IF($C79="Alliierte Unterstützung","Alliierte Unterstützung",IF(COUNTIFS('Ausrüstung &amp; Historie'!$A$2:$A$429,$A79,'Ausrüstung &amp; Historie'!$B$2:$B$429,$D79,'Ausrüstung &amp; Historie'!$H$2:$H$429,"Im Einsatz")&gt;0,"Im Einsatz",IF(COUNTIFS('Ausrüstung &amp; Historie'!$A$2:$A$429,$A79,'Ausrüstung &amp; Historie'!$B$2:$B$429,$D79,'Ausrüstung &amp; Historie'!$H$2:$H$429,"Noch nicht eingeführt")&gt;0,"Noch nicht eingeführt",IF(COUNTIFS('Ausrüstung &amp; Historie'!$A$2:$A$429,$A79,'Ausrüstung &amp; Historie'!$B$2:$B$429,$D79,'Ausrüstung &amp; Historie'!$H$2:$H$429,"Nicht mehr im Einsatz")&gt;0,"Nicht mehr im Einsatz",IF(COUNTIFS('Ausrüstung &amp; Historie'!$A$2:$A$429,$A79,'Ausrüstung &amp; Historie'!$B$2:$B$429,$D79,'Ausrüstung &amp; Historie'!$H$2:$H$429,"Nie eingeführt / fiktiv")&gt;0,"Nie eingeführt / fiktiv",IF(COUNTIFS('Ausrüstung &amp; Historie'!$A$2:$A$429,$A79,'Ausrüstung &amp; Historie'!$B$2:$B$429,$D79,'Ausrüstung &amp; Historie'!$H$2:$H$429,"Alliierte Unterstützung")&gt;0,"Alliierte Unterstützung",IF(COUNTIFS('Ausrüstung &amp; Historie'!$A$2:$A$429,$A79,'Ausrüstung &amp; Historie'!$B$2:$B$429,$D79,'Ausrüstung &amp; Historie'!$H$2:$H$429,"Unklar")&gt;0,"Unklar","n/a")))))))</x:f>
        <x:v>Im Einsatz</x:v>
      </x:c>
      <x:c r="G79" s="34" t="str">
        <x:v>G02</x:v>
      </x:c>
      <x:c r="H79" s="38" t="str">
        <x:v>abgeglichen</x:v>
      </x:c>
    </x:row>
    <x:row r="80">
      <x:c r="A80" s="34" t="str">
        <x:v>Westdeutschland</x:v>
      </x:c>
      <x:c r="B80" s="34" t="str">
        <x:v>Jaguar 1 Jagdpanzer Zug</x:v>
      </x:c>
      <x:c r="C80" s="34" t="str">
        <x:v>Panzerabwehr</x:v>
      </x:c>
      <x:c r="D80" s="34" t="str">
        <x:v>Jaguar 1</x:v>
      </x:c>
      <x:c r="E80" s="34" t="str">
        <x:v>Formationseinheit / Support gemäß Force Diagram</x:v>
      </x:c>
      <x:c r="F80" s="34" t="str">
        <x:f>IF($C80="Alliierte Unterstützung","Alliierte Unterstützung",IF(COUNTIFS('Ausrüstung &amp; Historie'!$A$2:$A$429,$A80,'Ausrüstung &amp; Historie'!$B$2:$B$429,$D80,'Ausrüstung &amp; Historie'!$H$2:$H$429,"Im Einsatz")&gt;0,"Im Einsatz",IF(COUNTIFS('Ausrüstung &amp; Historie'!$A$2:$A$429,$A80,'Ausrüstung &amp; Historie'!$B$2:$B$429,$D80,'Ausrüstung &amp; Historie'!$H$2:$H$429,"Noch nicht eingeführt")&gt;0,"Noch nicht eingeführt",IF(COUNTIFS('Ausrüstung &amp; Historie'!$A$2:$A$429,$A80,'Ausrüstung &amp; Historie'!$B$2:$B$429,$D80,'Ausrüstung &amp; Historie'!$H$2:$H$429,"Nicht mehr im Einsatz")&gt;0,"Nicht mehr im Einsatz",IF(COUNTIFS('Ausrüstung &amp; Historie'!$A$2:$A$429,$A80,'Ausrüstung &amp; Historie'!$B$2:$B$429,$D80,'Ausrüstung &amp; Historie'!$H$2:$H$429,"Nie eingeführt / fiktiv")&gt;0,"Nie eingeführt / fiktiv",IF(COUNTIFS('Ausrüstung &amp; Historie'!$A$2:$A$429,$A80,'Ausrüstung &amp; Historie'!$B$2:$B$429,$D80,'Ausrüstung &amp; Historie'!$H$2:$H$429,"Alliierte Unterstützung")&gt;0,"Alliierte Unterstützung",IF(COUNTIFS('Ausrüstung &amp; Historie'!$A$2:$A$429,$A80,'Ausrüstung &amp; Historie'!$B$2:$B$429,$D80,'Ausrüstung &amp; Historie'!$H$2:$H$429,"Unklar")&gt;0,"Unklar","n/a")))))))</x:f>
        <x:v>Im Einsatz</x:v>
      </x:c>
      <x:c r="G80" s="34" t="str">
        <x:v>G02</x:v>
      </x:c>
      <x:c r="H80" s="38" t="str">
        <x:v>abgeglichen</x:v>
      </x:c>
    </x:row>
    <x:row r="81">
      <x:c r="A81" s="34" t="str">
        <x:v>Westdeutschland</x:v>
      </x:c>
      <x:c r="B81" s="34" t="str">
        <x:v>Jaguar 2 Jagdpanzer Zug</x:v>
      </x:c>
      <x:c r="C81" s="34" t="str">
        <x:v>Panzerabwehr</x:v>
      </x:c>
      <x:c r="D81" s="34" t="str">
        <x:v>Jaguar 2</x:v>
      </x:c>
      <x:c r="E81" s="34" t="str">
        <x:v>Formationseinheit / Support gemäß Force Diagram</x:v>
      </x:c>
      <x:c r="F81" s="34" t="str">
        <x:f>IF($C81="Alliierte Unterstützung","Alliierte Unterstützung",IF(COUNTIFS('Ausrüstung &amp; Historie'!$A$2:$A$429,$A81,'Ausrüstung &amp; Historie'!$B$2:$B$429,$D81,'Ausrüstung &amp; Historie'!$H$2:$H$429,"Im Einsatz")&gt;0,"Im Einsatz",IF(COUNTIFS('Ausrüstung &amp; Historie'!$A$2:$A$429,$A81,'Ausrüstung &amp; Historie'!$B$2:$B$429,$D81,'Ausrüstung &amp; Historie'!$H$2:$H$429,"Noch nicht eingeführt")&gt;0,"Noch nicht eingeführt",IF(COUNTIFS('Ausrüstung &amp; Historie'!$A$2:$A$429,$A81,'Ausrüstung &amp; Historie'!$B$2:$B$429,$D81,'Ausrüstung &amp; Historie'!$H$2:$H$429,"Nicht mehr im Einsatz")&gt;0,"Nicht mehr im Einsatz",IF(COUNTIFS('Ausrüstung &amp; Historie'!$A$2:$A$429,$A81,'Ausrüstung &amp; Historie'!$B$2:$B$429,$D81,'Ausrüstung &amp; Historie'!$H$2:$H$429,"Nie eingeführt / fiktiv")&gt;0,"Nie eingeführt / fiktiv",IF(COUNTIFS('Ausrüstung &amp; Historie'!$A$2:$A$429,$A81,'Ausrüstung &amp; Historie'!$B$2:$B$429,$D81,'Ausrüstung &amp; Historie'!$H$2:$H$429,"Alliierte Unterstützung")&gt;0,"Alliierte Unterstützung",IF(COUNTIFS('Ausrüstung &amp; Historie'!$A$2:$A$429,$A81,'Ausrüstung &amp; Historie'!$B$2:$B$429,$D81,'Ausrüstung &amp; Historie'!$H$2:$H$429,"Unklar")&gt;0,"Unklar","n/a")))))))</x:f>
        <x:v>Im Einsatz</x:v>
      </x:c>
      <x:c r="G81" s="34" t="str">
        <x:v>G02</x:v>
      </x:c>
      <x:c r="H81" s="38" t="str">
        <x:v>abgeglichen</x:v>
      </x:c>
    </x:row>
    <x:row r="82">
      <x:c r="A82" s="34" t="str">
        <x:v>Westdeutschland</x:v>
      </x:c>
      <x:c r="B82" s="34" t="str">
        <x:v>Kanonenjagdpanzer Zug</x:v>
      </x:c>
      <x:c r="C82" s="34" t="str">
        <x:v>Panzerabwehr</x:v>
      </x:c>
      <x:c r="D82" s="34" t="str">
        <x:v>Kanonenjagdpanzer</x:v>
      </x:c>
      <x:c r="E82" s="34" t="str">
        <x:v>Formationseinheit / Support gemäß Force Diagram</x:v>
      </x:c>
      <x:c r="F82" s="34" t="str">
        <x:f>IF($C82="Alliierte Unterstützung","Alliierte Unterstützung",IF(COUNTIFS('Ausrüstung &amp; Historie'!$A$2:$A$429,$A82,'Ausrüstung &amp; Historie'!$B$2:$B$429,$D82,'Ausrüstung &amp; Historie'!$H$2:$H$429,"Im Einsatz")&gt;0,"Im Einsatz",IF(COUNTIFS('Ausrüstung &amp; Historie'!$A$2:$A$429,$A82,'Ausrüstung &amp; Historie'!$B$2:$B$429,$D82,'Ausrüstung &amp; Historie'!$H$2:$H$429,"Noch nicht eingeführt")&gt;0,"Noch nicht eingeführt",IF(COUNTIFS('Ausrüstung &amp; Historie'!$A$2:$A$429,$A82,'Ausrüstung &amp; Historie'!$B$2:$B$429,$D82,'Ausrüstung &amp; Historie'!$H$2:$H$429,"Nicht mehr im Einsatz")&gt;0,"Nicht mehr im Einsatz",IF(COUNTIFS('Ausrüstung &amp; Historie'!$A$2:$A$429,$A82,'Ausrüstung &amp; Historie'!$B$2:$B$429,$D82,'Ausrüstung &amp; Historie'!$H$2:$H$429,"Nie eingeführt / fiktiv")&gt;0,"Nie eingeführt / fiktiv",IF(COUNTIFS('Ausrüstung &amp; Historie'!$A$2:$A$429,$A82,'Ausrüstung &amp; Historie'!$B$2:$B$429,$D82,'Ausrüstung &amp; Historie'!$H$2:$H$429,"Alliierte Unterstützung")&gt;0,"Alliierte Unterstützung",IF(COUNTIFS('Ausrüstung &amp; Historie'!$A$2:$A$429,$A82,'Ausrüstung &amp; Historie'!$B$2:$B$429,$D82,'Ausrüstung &amp; Historie'!$H$2:$H$429,"Unklar")&gt;0,"Unklar","n/a")))))))</x:f>
        <x:v>Im Einsatz</x:v>
      </x:c>
      <x:c r="G82" s="34" t="str">
        <x:v>G02</x:v>
      </x:c>
      <x:c r="H82" s="38" t="str">
        <x:v>abgeglichen</x:v>
      </x:c>
    </x:row>
    <x:row r="83">
      <x:c r="A83" s="34" t="str">
        <x:v>Westdeutschland</x:v>
      </x:c>
      <x:c r="B83" s="34" t="str">
        <x:v>Marder 2 Späh Trupp</x:v>
      </x:c>
      <x:c r="C83" s="34" t="str">
        <x:v>Aufklärung / Beobachtung</x:v>
      </x:c>
      <x:c r="D83" s="34" t="str">
        <x:v>Marder 2</x:v>
      </x:c>
      <x:c r="E83" s="34" t="str">
        <x:v>Formationseinheit / Support gemäß Force Diagram</x:v>
      </x:c>
      <x:c r="F83" s="34" t="str">
        <x:f>IF($C83="Alliierte Unterstützung","Alliierte Unterstützung",IF(COUNTIFS('Ausrüstung &amp; Historie'!$A$2:$A$429,$A83,'Ausrüstung &amp; Historie'!$B$2:$B$429,$D83,'Ausrüstung &amp; Historie'!$H$2:$H$429,"Im Einsatz")&gt;0,"Im Einsatz",IF(COUNTIFS('Ausrüstung &amp; Historie'!$A$2:$A$429,$A83,'Ausrüstung &amp; Historie'!$B$2:$B$429,$D83,'Ausrüstung &amp; Historie'!$H$2:$H$429,"Noch nicht eingeführt")&gt;0,"Noch nicht eingeführt",IF(COUNTIFS('Ausrüstung &amp; Historie'!$A$2:$A$429,$A83,'Ausrüstung &amp; Historie'!$B$2:$B$429,$D83,'Ausrüstung &amp; Historie'!$H$2:$H$429,"Nicht mehr im Einsatz")&gt;0,"Nicht mehr im Einsatz",IF(COUNTIFS('Ausrüstung &amp; Historie'!$A$2:$A$429,$A83,'Ausrüstung &amp; Historie'!$B$2:$B$429,$D83,'Ausrüstung &amp; Historie'!$H$2:$H$429,"Nie eingeführt / fiktiv")&gt;0,"Nie eingeführt / fiktiv",IF(COUNTIFS('Ausrüstung &amp; Historie'!$A$2:$A$429,$A83,'Ausrüstung &amp; Historie'!$B$2:$B$429,$D83,'Ausrüstung &amp; Historie'!$H$2:$H$429,"Alliierte Unterstützung")&gt;0,"Alliierte Unterstützung",IF(COUNTIFS('Ausrüstung &amp; Historie'!$A$2:$A$429,$A83,'Ausrüstung &amp; Historie'!$B$2:$B$429,$D83,'Ausrüstung &amp; Historie'!$H$2:$H$429,"Unklar")&gt;0,"Unklar","n/a")))))))</x:f>
        <x:v>Nie eingeführt / fiktiv</x:v>
      </x:c>
      <x:c r="G83" s="34" t="str">
        <x:v>G02</x:v>
      </x:c>
      <x:c r="H83" s="38" t="str">
        <x:v>abgeglichen</x:v>
      </x:c>
    </x:row>
    <x:row r="84">
      <x:c r="A84" s="34" t="str">
        <x:v>Westdeutschland</x:v>
      </x:c>
      <x:c r="B84" s="34" t="str">
        <x:v>Luchs Späh Trupp</x:v>
      </x:c>
      <x:c r="C84" s="34" t="str">
        <x:v>Aufklärung / Beobachtung</x:v>
      </x:c>
      <x:c r="D84" s="34" t="str">
        <x:v>Luchs</x:v>
      </x:c>
      <x:c r="E84" s="34" t="str">
        <x:v>Formationseinheit / Support gemäß Force Diagram</x:v>
      </x:c>
      <x:c r="F84" s="34" t="str">
        <x:f>IF($C84="Alliierte Unterstützung","Alliierte Unterstützung",IF(COUNTIFS('Ausrüstung &amp; Historie'!$A$2:$A$429,$A84,'Ausrüstung &amp; Historie'!$B$2:$B$429,$D84,'Ausrüstung &amp; Historie'!$H$2:$H$429,"Im Einsatz")&gt;0,"Im Einsatz",IF(COUNTIFS('Ausrüstung &amp; Historie'!$A$2:$A$429,$A84,'Ausrüstung &amp; Historie'!$B$2:$B$429,$D84,'Ausrüstung &amp; Historie'!$H$2:$H$429,"Noch nicht eingeführt")&gt;0,"Noch nicht eingeführt",IF(COUNTIFS('Ausrüstung &amp; Historie'!$A$2:$A$429,$A84,'Ausrüstung &amp; Historie'!$B$2:$B$429,$D84,'Ausrüstung &amp; Historie'!$H$2:$H$429,"Nicht mehr im Einsatz")&gt;0,"Nicht mehr im Einsatz",IF(COUNTIFS('Ausrüstung &amp; Historie'!$A$2:$A$429,$A84,'Ausrüstung &amp; Historie'!$B$2:$B$429,$D84,'Ausrüstung &amp; Historie'!$H$2:$H$429,"Nie eingeführt / fiktiv")&gt;0,"Nie eingeführt / fiktiv",IF(COUNTIFS('Ausrüstung &amp; Historie'!$A$2:$A$429,$A84,'Ausrüstung &amp; Historie'!$B$2:$B$429,$D84,'Ausrüstung &amp; Historie'!$H$2:$H$429,"Alliierte Unterstützung")&gt;0,"Alliierte Unterstützung",IF(COUNTIFS('Ausrüstung &amp; Historie'!$A$2:$A$429,$A84,'Ausrüstung &amp; Historie'!$B$2:$B$429,$D84,'Ausrüstung &amp; Historie'!$H$2:$H$429,"Unklar")&gt;0,"Unklar","n/a")))))))</x:f>
        <x:v>Im Einsatz</x:v>
      </x:c>
      <x:c r="G84" s="34" t="str">
        <x:v>G02</x:v>
      </x:c>
      <x:c r="H84" s="38" t="str">
        <x:v>abgeglichen</x:v>
      </x:c>
    </x:row>
    <x:row r="85">
      <x:c r="A85" s="34" t="str">
        <x:v>Westdeutschland</x:v>
      </x:c>
      <x:c r="B85" s="34" t="str">
        <x:v>Fuchs Panzeraufklärungs Zug</x:v>
      </x:c>
      <x:c r="C85" s="34" t="str">
        <x:v>Panzer / Gefechtsfahrzeug</x:v>
      </x:c>
      <x:c r="D85" s="34" t="str">
        <x:v>Fuchs</x:v>
      </x:c>
      <x:c r="E85" s="34" t="str">
        <x:v>Formationseinheit / Support gemäß Force Diagram</x:v>
      </x:c>
      <x:c r="F85" s="34" t="str">
        <x:f>IF($C85="Alliierte Unterstützung","Alliierte Unterstützung",IF(COUNTIFS('Ausrüstung &amp; Historie'!$A$2:$A$429,$A85,'Ausrüstung &amp; Historie'!$B$2:$B$429,$D85,'Ausrüstung &amp; Historie'!$H$2:$H$429,"Im Einsatz")&gt;0,"Im Einsatz",IF(COUNTIFS('Ausrüstung &amp; Historie'!$A$2:$A$429,$A85,'Ausrüstung &amp; Historie'!$B$2:$B$429,$D85,'Ausrüstung &amp; Historie'!$H$2:$H$429,"Noch nicht eingeführt")&gt;0,"Noch nicht eingeführt",IF(COUNTIFS('Ausrüstung &amp; Historie'!$A$2:$A$429,$A85,'Ausrüstung &amp; Historie'!$B$2:$B$429,$D85,'Ausrüstung &amp; Historie'!$H$2:$H$429,"Nicht mehr im Einsatz")&gt;0,"Nicht mehr im Einsatz",IF(COUNTIFS('Ausrüstung &amp; Historie'!$A$2:$A$429,$A85,'Ausrüstung &amp; Historie'!$B$2:$B$429,$D85,'Ausrüstung &amp; Historie'!$H$2:$H$429,"Nie eingeführt / fiktiv")&gt;0,"Nie eingeführt / fiktiv",IF(COUNTIFS('Ausrüstung &amp; Historie'!$A$2:$A$429,$A85,'Ausrüstung &amp; Historie'!$B$2:$B$429,$D85,'Ausrüstung &amp; Historie'!$H$2:$H$429,"Alliierte Unterstützung")&gt;0,"Alliierte Unterstützung",IF(COUNTIFS('Ausrüstung &amp; Historie'!$A$2:$A$429,$A85,'Ausrüstung &amp; Historie'!$B$2:$B$429,$D85,'Ausrüstung &amp; Historie'!$H$2:$H$429,"Unklar")&gt;0,"Unklar","n/a")))))))</x:f>
        <x:v>Im Einsatz</x:v>
      </x:c>
      <x:c r="G85" s="34" t="str">
        <x:v>G02</x:v>
      </x:c>
      <x:c r="H85" s="38" t="str">
        <x:v>abgeglichen</x:v>
      </x:c>
    </x:row>
    <x:row r="86">
      <x:c r="A86" s="34" t="str">
        <x:v>Westdeutschland</x:v>
      </x:c>
      <x:c r="B86" s="34" t="str">
        <x:v>Fallschirmjäger Zug</x:v>
      </x:c>
      <x:c r="C86" s="34" t="str">
        <x:v>Infanterie / Mechanisiert</x:v>
      </x:c>
      <x:c r="D86" s="34" t="str">
        <x:v>Panzerfaust 44</x:v>
      </x:c>
      <x:c r="E86" s="34" t="str">
        <x:v>Formationseinheit / Support gemäß Force Diagram</x:v>
      </x:c>
      <x:c r="F86" s="34" t="str">
        <x:f>IF($C86="Alliierte Unterstützung","Alliierte Unterstützung",IF(COUNTIFS('Ausrüstung &amp; Historie'!$A$2:$A$429,$A86,'Ausrüstung &amp; Historie'!$B$2:$B$429,$D86,'Ausrüstung &amp; Historie'!$H$2:$H$429,"Im Einsatz")&gt;0,"Im Einsatz",IF(COUNTIFS('Ausrüstung &amp; Historie'!$A$2:$A$429,$A86,'Ausrüstung &amp; Historie'!$B$2:$B$429,$D86,'Ausrüstung &amp; Historie'!$H$2:$H$429,"Noch nicht eingeführt")&gt;0,"Noch nicht eingeführt",IF(COUNTIFS('Ausrüstung &amp; Historie'!$A$2:$A$429,$A86,'Ausrüstung &amp; Historie'!$B$2:$B$429,$D86,'Ausrüstung &amp; Historie'!$H$2:$H$429,"Nicht mehr im Einsatz")&gt;0,"Nicht mehr im Einsatz",IF(COUNTIFS('Ausrüstung &amp; Historie'!$A$2:$A$429,$A86,'Ausrüstung &amp; Historie'!$B$2:$B$429,$D86,'Ausrüstung &amp; Historie'!$H$2:$H$429,"Nie eingeführt / fiktiv")&gt;0,"Nie eingeführt / fiktiv",IF(COUNTIFS('Ausrüstung &amp; Historie'!$A$2:$A$429,$A86,'Ausrüstung &amp; Historie'!$B$2:$B$429,$D86,'Ausrüstung &amp; Historie'!$H$2:$H$429,"Alliierte Unterstützung")&gt;0,"Alliierte Unterstützung",IF(COUNTIFS('Ausrüstung &amp; Historie'!$A$2:$A$429,$A86,'Ausrüstung &amp; Historie'!$B$2:$B$429,$D86,'Ausrüstung &amp; Historie'!$H$2:$H$429,"Unklar")&gt;0,"Unklar","n/a")))))))</x:f>
        <x:v>Im Einsatz</x:v>
      </x:c>
      <x:c r="G86" s="34" t="str">
        <x:v>G02</x:v>
      </x:c>
      <x:c r="H86" s="38" t="str">
        <x:v>abgeglichen</x:v>
      </x:c>
    </x:row>
    <x:row r="87">
      <x:c r="A87" s="34" t="str">
        <x:v>Westdeutschland</x:v>
      </x:c>
      <x:c r="B87" s="34" t="str">
        <x:v>Gebirgsjäger Zug</x:v>
      </x:c>
      <x:c r="C87" s="34" t="str">
        <x:v>Infanterie / Mechanisiert</x:v>
      </x:c>
      <x:c r="D87" s="34" t="str">
        <x:v>Panzerfaust 44</x:v>
      </x:c>
      <x:c r="E87" s="34" t="str">
        <x:v>Formationseinheit / Support gemäß Force Diagram</x:v>
      </x:c>
      <x:c r="F87" s="34" t="str">
        <x:f>IF($C87="Alliierte Unterstützung","Alliierte Unterstützung",IF(COUNTIFS('Ausrüstung &amp; Historie'!$A$2:$A$429,$A87,'Ausrüstung &amp; Historie'!$B$2:$B$429,$D87,'Ausrüstung &amp; Historie'!$H$2:$H$429,"Im Einsatz")&gt;0,"Im Einsatz",IF(COUNTIFS('Ausrüstung &amp; Historie'!$A$2:$A$429,$A87,'Ausrüstung &amp; Historie'!$B$2:$B$429,$D87,'Ausrüstung &amp; Historie'!$H$2:$H$429,"Noch nicht eingeführt")&gt;0,"Noch nicht eingeführt",IF(COUNTIFS('Ausrüstung &amp; Historie'!$A$2:$A$429,$A87,'Ausrüstung &amp; Historie'!$B$2:$B$429,$D87,'Ausrüstung &amp; Historie'!$H$2:$H$429,"Nicht mehr im Einsatz")&gt;0,"Nicht mehr im Einsatz",IF(COUNTIFS('Ausrüstung &amp; Historie'!$A$2:$A$429,$A87,'Ausrüstung &amp; Historie'!$B$2:$B$429,$D87,'Ausrüstung &amp; Historie'!$H$2:$H$429,"Nie eingeführt / fiktiv")&gt;0,"Nie eingeführt / fiktiv",IF(COUNTIFS('Ausrüstung &amp; Historie'!$A$2:$A$429,$A87,'Ausrüstung &amp; Historie'!$B$2:$B$429,$D87,'Ausrüstung &amp; Historie'!$H$2:$H$429,"Alliierte Unterstützung")&gt;0,"Alliierte Unterstützung",IF(COUNTIFS('Ausrüstung &amp; Historie'!$A$2:$A$429,$A87,'Ausrüstung &amp; Historie'!$B$2:$B$429,$D87,'Ausrüstung &amp; Historie'!$H$2:$H$429,"Unklar")&gt;0,"Unklar","n/a")))))))</x:f>
        <x:v>Im Einsatz</x:v>
      </x:c>
      <x:c r="G87" s="34" t="str">
        <x:v>G02</x:v>
      </x:c>
      <x:c r="H87" s="38" t="str">
        <x:v>abgeglichen</x:v>
      </x:c>
    </x:row>
    <x:row r="88">
      <x:c r="A88" s="34" t="str">
        <x:v>Westdeutschland</x:v>
      </x:c>
      <x:c r="B88" s="34" t="str">
        <x:v>Jäger Zug</x:v>
      </x:c>
      <x:c r="C88" s="34" t="str">
        <x:v>Infanterie / Mechanisiert</x:v>
      </x:c>
      <x:c r="D88" s="34" t="str">
        <x:v>Panzerfaust 44</x:v>
      </x:c>
      <x:c r="E88" s="34" t="str">
        <x:v>Formationseinheit / Support gemäß Force Diagram</x:v>
      </x:c>
      <x:c r="F88" s="34" t="str">
        <x:f>IF($C88="Alliierte Unterstützung","Alliierte Unterstützung",IF(COUNTIFS('Ausrüstung &amp; Historie'!$A$2:$A$429,$A88,'Ausrüstung &amp; Historie'!$B$2:$B$429,$D88,'Ausrüstung &amp; Historie'!$H$2:$H$429,"Im Einsatz")&gt;0,"Im Einsatz",IF(COUNTIFS('Ausrüstung &amp; Historie'!$A$2:$A$429,$A88,'Ausrüstung &amp; Historie'!$B$2:$B$429,$D88,'Ausrüstung &amp; Historie'!$H$2:$H$429,"Noch nicht eingeführt")&gt;0,"Noch nicht eingeführt",IF(COUNTIFS('Ausrüstung &amp; Historie'!$A$2:$A$429,$A88,'Ausrüstung &amp; Historie'!$B$2:$B$429,$D88,'Ausrüstung &amp; Historie'!$H$2:$H$429,"Nicht mehr im Einsatz")&gt;0,"Nicht mehr im Einsatz",IF(COUNTIFS('Ausrüstung &amp; Historie'!$A$2:$A$429,$A88,'Ausrüstung &amp; Historie'!$B$2:$B$429,$D88,'Ausrüstung &amp; Historie'!$H$2:$H$429,"Nie eingeführt / fiktiv")&gt;0,"Nie eingeführt / fiktiv",IF(COUNTIFS('Ausrüstung &amp; Historie'!$A$2:$A$429,$A88,'Ausrüstung &amp; Historie'!$B$2:$B$429,$D88,'Ausrüstung &amp; Historie'!$H$2:$H$429,"Alliierte Unterstützung")&gt;0,"Alliierte Unterstützung",IF(COUNTIFS('Ausrüstung &amp; Historie'!$A$2:$A$429,$A88,'Ausrüstung &amp; Historie'!$B$2:$B$429,$D88,'Ausrüstung &amp; Historie'!$H$2:$H$429,"Unklar")&gt;0,"Unklar","n/a")))))))</x:f>
        <x:v>Im Einsatz</x:v>
      </x:c>
      <x:c r="G88" s="34" t="str">
        <x:v>G02</x:v>
      </x:c>
      <x:c r="H88" s="38" t="str">
        <x:v>abgeglichen</x:v>
      </x:c>
    </x:row>
    <x:row r="89">
      <x:c r="A89" s="34" t="str">
        <x:v>Westdeutschland</x:v>
      </x:c>
      <x:c r="B89" s="34" t="str">
        <x:v>Wiesel TOW Panzerabwehr Zug</x:v>
      </x:c>
      <x:c r="C89" s="34" t="str">
        <x:v>Panzerabwehr</x:v>
      </x:c>
      <x:c r="D89" s="34" t="str">
        <x:v>Wiesel TOW</x:v>
      </x:c>
      <x:c r="E89" s="34" t="str">
        <x:v>Formationseinheit / Support gemäß Force Diagram</x:v>
      </x:c>
      <x:c r="F89" s="34" t="str">
        <x:f>IF($C89="Alliierte Unterstützung","Alliierte Unterstützung",IF(COUNTIFS('Ausrüstung &amp; Historie'!$A$2:$A$429,$A89,'Ausrüstung &amp; Historie'!$B$2:$B$429,$D89,'Ausrüstung &amp; Historie'!$H$2:$H$429,"Im Einsatz")&gt;0,"Im Einsatz",IF(COUNTIFS('Ausrüstung &amp; Historie'!$A$2:$A$429,$A89,'Ausrüstung &amp; Historie'!$B$2:$B$429,$D89,'Ausrüstung &amp; Historie'!$H$2:$H$429,"Noch nicht eingeführt")&gt;0,"Noch nicht eingeführt",IF(COUNTIFS('Ausrüstung &amp; Historie'!$A$2:$A$429,$A89,'Ausrüstung &amp; Historie'!$B$2:$B$429,$D89,'Ausrüstung &amp; Historie'!$H$2:$H$429,"Nicht mehr im Einsatz")&gt;0,"Nicht mehr im Einsatz",IF(COUNTIFS('Ausrüstung &amp; Historie'!$A$2:$A$429,$A89,'Ausrüstung &amp; Historie'!$B$2:$B$429,$D89,'Ausrüstung &amp; Historie'!$H$2:$H$429,"Nie eingeführt / fiktiv")&gt;0,"Nie eingeführt / fiktiv",IF(COUNTIFS('Ausrüstung &amp; Historie'!$A$2:$A$429,$A89,'Ausrüstung &amp; Historie'!$B$2:$B$429,$D89,'Ausrüstung &amp; Historie'!$H$2:$H$429,"Alliierte Unterstützung")&gt;0,"Alliierte Unterstützung",IF(COUNTIFS('Ausrüstung &amp; Historie'!$A$2:$A$429,$A89,'Ausrüstung &amp; Historie'!$B$2:$B$429,$D89,'Ausrüstung &amp; Historie'!$H$2:$H$429,"Unklar")&gt;0,"Unklar","n/a")))))))</x:f>
        <x:v>Noch nicht eingeführt</x:v>
      </x:c>
      <x:c r="G89" s="34" t="str">
        <x:v>G02</x:v>
      </x:c>
      <x:c r="H89" s="38" t="str">
        <x:v>abgeglichen</x:v>
      </x:c>
    </x:row>
    <x:row r="90">
      <x:c r="A90" s="34" t="str">
        <x:v>Westdeutschland</x:v>
      </x:c>
      <x:c r="B90" s="34" t="str">
        <x:v>Wiesel FK 20mm Flugabwehr Zug</x:v>
      </x:c>
      <x:c r="C90" s="34" t="str">
        <x:v>Flugabwehr</x:v>
      </x:c>
      <x:c r="D90" s="34" t="str">
        <x:v>Wiesel FK 20</x:v>
      </x:c>
      <x:c r="E90" s="34" t="str">
        <x:v>Formationseinheit / Support gemäß Force Diagram</x:v>
      </x:c>
      <x:c r="F90" s="34" t="str">
        <x:f>IF($C90="Alliierte Unterstützung","Alliierte Unterstützung",IF(COUNTIFS('Ausrüstung &amp; Historie'!$A$2:$A$429,$A90,'Ausrüstung &amp; Historie'!$B$2:$B$429,$D90,'Ausrüstung &amp; Historie'!$H$2:$H$429,"Im Einsatz")&gt;0,"Im Einsatz",IF(COUNTIFS('Ausrüstung &amp; Historie'!$A$2:$A$429,$A90,'Ausrüstung &amp; Historie'!$B$2:$B$429,$D90,'Ausrüstung &amp; Historie'!$H$2:$H$429,"Noch nicht eingeführt")&gt;0,"Noch nicht eingeführt",IF(COUNTIFS('Ausrüstung &amp; Historie'!$A$2:$A$429,$A90,'Ausrüstung &amp; Historie'!$B$2:$B$429,$D90,'Ausrüstung &amp; Historie'!$H$2:$H$429,"Nicht mehr im Einsatz")&gt;0,"Nicht mehr im Einsatz",IF(COUNTIFS('Ausrüstung &amp; Historie'!$A$2:$A$429,$A90,'Ausrüstung &amp; Historie'!$B$2:$B$429,$D90,'Ausrüstung &amp; Historie'!$H$2:$H$429,"Nie eingeführt / fiktiv")&gt;0,"Nie eingeführt / fiktiv",IF(COUNTIFS('Ausrüstung &amp; Historie'!$A$2:$A$429,$A90,'Ausrüstung &amp; Historie'!$B$2:$B$429,$D90,'Ausrüstung &amp; Historie'!$H$2:$H$429,"Alliierte Unterstützung")&gt;0,"Alliierte Unterstützung",IF(COUNTIFS('Ausrüstung &amp; Historie'!$A$2:$A$429,$A90,'Ausrüstung &amp; Historie'!$B$2:$B$429,$D90,'Ausrüstung &amp; Historie'!$H$2:$H$429,"Unklar")&gt;0,"Unklar","n/a")))))))</x:f>
        <x:v>Nie eingeführt / fiktiv</x:v>
      </x:c>
      <x:c r="G90" s="34" t="str">
        <x:v>G02</x:v>
      </x:c>
      <x:c r="H90" s="38" t="str">
        <x:v>abgeglichen</x:v>
      </x:c>
    </x:row>
    <x:row r="91">
      <x:c r="A91" s="34" t="str">
        <x:v>Westdeutschland</x:v>
      </x:c>
      <x:c r="B91" s="34" t="str">
        <x:v>Gepard Flakpanzer Batterie</x:v>
      </x:c>
      <x:c r="C91" s="34" t="str">
        <x:v>Flugabwehr</x:v>
      </x:c>
      <x:c r="D91" s="34" t="str">
        <x:v>Gepard</x:v>
      </x:c>
      <x:c r="E91" s="34" t="str">
        <x:v>Formationseinheit / Support gemäß Force Diagram</x:v>
      </x:c>
      <x:c r="F91" s="34" t="str">
        <x:f>IF($C91="Alliierte Unterstützung","Alliierte Unterstützung",IF(COUNTIFS('Ausrüstung &amp; Historie'!$A$2:$A$429,$A91,'Ausrüstung &amp; Historie'!$B$2:$B$429,$D91,'Ausrüstung &amp; Historie'!$H$2:$H$429,"Im Einsatz")&gt;0,"Im Einsatz",IF(COUNTIFS('Ausrüstung &amp; Historie'!$A$2:$A$429,$A91,'Ausrüstung &amp; Historie'!$B$2:$B$429,$D91,'Ausrüstung &amp; Historie'!$H$2:$H$429,"Noch nicht eingeführt")&gt;0,"Noch nicht eingeführt",IF(COUNTIFS('Ausrüstung &amp; Historie'!$A$2:$A$429,$A91,'Ausrüstung &amp; Historie'!$B$2:$B$429,$D91,'Ausrüstung &amp; Historie'!$H$2:$H$429,"Nicht mehr im Einsatz")&gt;0,"Nicht mehr im Einsatz",IF(COUNTIFS('Ausrüstung &amp; Historie'!$A$2:$A$429,$A91,'Ausrüstung &amp; Historie'!$B$2:$B$429,$D91,'Ausrüstung &amp; Historie'!$H$2:$H$429,"Nie eingeführt / fiktiv")&gt;0,"Nie eingeführt / fiktiv",IF(COUNTIFS('Ausrüstung &amp; Historie'!$A$2:$A$429,$A91,'Ausrüstung &amp; Historie'!$B$2:$B$429,$D91,'Ausrüstung &amp; Historie'!$H$2:$H$429,"Alliierte Unterstützung")&gt;0,"Alliierte Unterstützung",IF(COUNTIFS('Ausrüstung &amp; Historie'!$A$2:$A$429,$A91,'Ausrüstung &amp; Historie'!$B$2:$B$429,$D91,'Ausrüstung &amp; Historie'!$H$2:$H$429,"Unklar")&gt;0,"Unklar","n/a")))))))</x:f>
        <x:v>Im Einsatz</x:v>
      </x:c>
      <x:c r="G91" s="34" t="str">
        <x:v>G02</x:v>
      </x:c>
      <x:c r="H91" s="38" t="str">
        <x:v>abgeglichen</x:v>
      </x:c>
    </x:row>
    <x:row r="92">
      <x:c r="A92" s="34" t="str">
        <x:v>Westdeutschland</x:v>
      </x:c>
      <x:c r="B92" s="34" t="str">
        <x:v>Roland Flarakpanzer Batterie</x:v>
      </x:c>
      <x:c r="C92" s="34" t="str">
        <x:v>Flugabwehr</x:v>
      </x:c>
      <x:c r="D92" s="34" t="str">
        <x:v>Roland 2</x:v>
      </x:c>
      <x:c r="E92" s="34" t="str">
        <x:v>Formationseinheit / Support gemäß Force Diagram</x:v>
      </x:c>
      <x:c r="F92" s="34" t="str">
        <x:f>IF($C92="Alliierte Unterstützung","Alliierte Unterstützung",IF(COUNTIFS('Ausrüstung &amp; Historie'!$A$2:$A$429,$A92,'Ausrüstung &amp; Historie'!$B$2:$B$429,$D92,'Ausrüstung &amp; Historie'!$H$2:$H$429,"Im Einsatz")&gt;0,"Im Einsatz",IF(COUNTIFS('Ausrüstung &amp; Historie'!$A$2:$A$429,$A92,'Ausrüstung &amp; Historie'!$B$2:$B$429,$D92,'Ausrüstung &amp; Historie'!$H$2:$H$429,"Noch nicht eingeführt")&gt;0,"Noch nicht eingeführt",IF(COUNTIFS('Ausrüstung &amp; Historie'!$A$2:$A$429,$A92,'Ausrüstung &amp; Historie'!$B$2:$B$429,$D92,'Ausrüstung &amp; Historie'!$H$2:$H$429,"Nicht mehr im Einsatz")&gt;0,"Nicht mehr im Einsatz",IF(COUNTIFS('Ausrüstung &amp; Historie'!$A$2:$A$429,$A92,'Ausrüstung &amp; Historie'!$B$2:$B$429,$D92,'Ausrüstung &amp; Historie'!$H$2:$H$429,"Nie eingeführt / fiktiv")&gt;0,"Nie eingeführt / fiktiv",IF(COUNTIFS('Ausrüstung &amp; Historie'!$A$2:$A$429,$A92,'Ausrüstung &amp; Historie'!$B$2:$B$429,$D92,'Ausrüstung &amp; Historie'!$H$2:$H$429,"Alliierte Unterstützung")&gt;0,"Alliierte Unterstützung",IF(COUNTIFS('Ausrüstung &amp; Historie'!$A$2:$A$429,$A92,'Ausrüstung &amp; Historie'!$B$2:$B$429,$D92,'Ausrüstung &amp; Historie'!$H$2:$H$429,"Unklar")&gt;0,"Unklar","n/a")))))))</x:f>
        <x:v>Im Einsatz</x:v>
      </x:c>
      <x:c r="G92" s="34" t="str">
        <x:v>G02</x:v>
      </x:c>
      <x:c r="H92" s="38" t="str">
        <x:v>abgeglichen</x:v>
      </x:c>
    </x:row>
    <x:row r="93">
      <x:c r="A93" s="34" t="str">
        <x:v>Westdeutschland</x:v>
      </x:c>
      <x:c r="B93" s="34" t="str">
        <x:v>M109G Panzerartillerie Batterie</x:v>
      </x:c>
      <x:c r="C93" s="34" t="str">
        <x:v>Artillerie</x:v>
      </x:c>
      <x:c r="D93" s="34" t="str">
        <x:v>M109G</x:v>
      </x:c>
      <x:c r="E93" s="34" t="str">
        <x:v>Formationseinheit / Support gemäß Force Diagram</x:v>
      </x:c>
      <x:c r="F93" s="34" t="str">
        <x:f>IF($C93="Alliierte Unterstützung","Alliierte Unterstützung",IF(COUNTIFS('Ausrüstung &amp; Historie'!$A$2:$A$429,$A93,'Ausrüstung &amp; Historie'!$B$2:$B$429,$D93,'Ausrüstung &amp; Historie'!$H$2:$H$429,"Im Einsatz")&gt;0,"Im Einsatz",IF(COUNTIFS('Ausrüstung &amp; Historie'!$A$2:$A$429,$A93,'Ausrüstung &amp; Historie'!$B$2:$B$429,$D93,'Ausrüstung &amp; Historie'!$H$2:$H$429,"Noch nicht eingeführt")&gt;0,"Noch nicht eingeführt",IF(COUNTIFS('Ausrüstung &amp; Historie'!$A$2:$A$429,$A93,'Ausrüstung &amp; Historie'!$B$2:$B$429,$D93,'Ausrüstung &amp; Historie'!$H$2:$H$429,"Nicht mehr im Einsatz")&gt;0,"Nicht mehr im Einsatz",IF(COUNTIFS('Ausrüstung &amp; Historie'!$A$2:$A$429,$A93,'Ausrüstung &amp; Historie'!$B$2:$B$429,$D93,'Ausrüstung &amp; Historie'!$H$2:$H$429,"Nie eingeführt / fiktiv")&gt;0,"Nie eingeführt / fiktiv",IF(COUNTIFS('Ausrüstung &amp; Historie'!$A$2:$A$429,$A93,'Ausrüstung &amp; Historie'!$B$2:$B$429,$D93,'Ausrüstung &amp; Historie'!$H$2:$H$429,"Alliierte Unterstützung")&gt;0,"Alliierte Unterstützung",IF(COUNTIFS('Ausrüstung &amp; Historie'!$A$2:$A$429,$A93,'Ausrüstung &amp; Historie'!$B$2:$B$429,$D93,'Ausrüstung &amp; Historie'!$H$2:$H$429,"Unklar")&gt;0,"Unklar","n/a")))))))</x:f>
        <x:v>Im Einsatz</x:v>
      </x:c>
      <x:c r="G93" s="34" t="str">
        <x:v>G02</x:v>
      </x:c>
      <x:c r="H93" s="38" t="str">
        <x:v>abgeglichen</x:v>
      </x:c>
    </x:row>
    <x:row r="94">
      <x:c r="A94" s="34" t="str">
        <x:v>Westdeutschland</x:v>
      </x:c>
      <x:c r="B94" s="34" t="str">
        <x:v>M109A3G Panzerartillerie Batterie</x:v>
      </x:c>
      <x:c r="C94" s="34" t="str">
        <x:v>Artillerie</x:v>
      </x:c>
      <x:c r="D94" s="34" t="str">
        <x:v>M109A3G</x:v>
      </x:c>
      <x:c r="E94" s="34" t="str">
        <x:v>Formationseinheit / Support gemäß Force Diagram</x:v>
      </x:c>
      <x:c r="F94" s="34" t="str">
        <x:f>IF($C94="Alliierte Unterstützung","Alliierte Unterstützung",IF(COUNTIFS('Ausrüstung &amp; Historie'!$A$2:$A$429,$A94,'Ausrüstung &amp; Historie'!$B$2:$B$429,$D94,'Ausrüstung &amp; Historie'!$H$2:$H$429,"Im Einsatz")&gt;0,"Im Einsatz",IF(COUNTIFS('Ausrüstung &amp; Historie'!$A$2:$A$429,$A94,'Ausrüstung &amp; Historie'!$B$2:$B$429,$D94,'Ausrüstung &amp; Historie'!$H$2:$H$429,"Noch nicht eingeführt")&gt;0,"Noch nicht eingeführt",IF(COUNTIFS('Ausrüstung &amp; Historie'!$A$2:$A$429,$A94,'Ausrüstung &amp; Historie'!$B$2:$B$429,$D94,'Ausrüstung &amp; Historie'!$H$2:$H$429,"Nicht mehr im Einsatz")&gt;0,"Nicht mehr im Einsatz",IF(COUNTIFS('Ausrüstung &amp; Historie'!$A$2:$A$429,$A94,'Ausrüstung &amp; Historie'!$B$2:$B$429,$D94,'Ausrüstung &amp; Historie'!$H$2:$H$429,"Nie eingeführt / fiktiv")&gt;0,"Nie eingeführt / fiktiv",IF(COUNTIFS('Ausrüstung &amp; Historie'!$A$2:$A$429,$A94,'Ausrüstung &amp; Historie'!$B$2:$B$429,$D94,'Ausrüstung &amp; Historie'!$H$2:$H$429,"Alliierte Unterstützung")&gt;0,"Alliierte Unterstützung",IF(COUNTIFS('Ausrüstung &amp; Historie'!$A$2:$A$429,$A94,'Ausrüstung &amp; Historie'!$B$2:$B$429,$D94,'Ausrüstung &amp; Historie'!$H$2:$H$429,"Unklar")&gt;0,"Unklar","n/a")))))))</x:f>
        <x:v>Noch nicht eingeführt</x:v>
      </x:c>
      <x:c r="G94" s="34" t="str">
        <x:v>G02</x:v>
      </x:c>
      <x:c r="H94" s="38" t="str">
        <x:v>abgeglichen</x:v>
      </x:c>
    </x:row>
    <x:row r="95">
      <x:c r="A95" s="34" t="str">
        <x:v>Westdeutschland</x:v>
      </x:c>
      <x:c r="B95" s="34" t="str">
        <x:v>227mm MARS Raketenwerfer Batterie</x:v>
      </x:c>
      <x:c r="C95" s="34" t="str">
        <x:v>Artillerie</x:v>
      </x:c>
      <x:c r="D95" s="34" t="str">
        <x:v>MARS</x:v>
      </x:c>
      <x:c r="E95" s="34" t="str">
        <x:v>Formationseinheit / Support gemäß Force Diagram</x:v>
      </x:c>
      <x:c r="F95" s="34" t="str">
        <x:f>IF($C95="Alliierte Unterstützung","Alliierte Unterstützung",IF(COUNTIFS('Ausrüstung &amp; Historie'!$A$2:$A$429,$A95,'Ausrüstung &amp; Historie'!$B$2:$B$429,$D95,'Ausrüstung &amp; Historie'!$H$2:$H$429,"Im Einsatz")&gt;0,"Im Einsatz",IF(COUNTIFS('Ausrüstung &amp; Historie'!$A$2:$A$429,$A95,'Ausrüstung &amp; Historie'!$B$2:$B$429,$D95,'Ausrüstung &amp; Historie'!$H$2:$H$429,"Noch nicht eingeführt")&gt;0,"Noch nicht eingeführt",IF(COUNTIFS('Ausrüstung &amp; Historie'!$A$2:$A$429,$A95,'Ausrüstung &amp; Historie'!$B$2:$B$429,$D95,'Ausrüstung &amp; Historie'!$H$2:$H$429,"Nicht mehr im Einsatz")&gt;0,"Nicht mehr im Einsatz",IF(COUNTIFS('Ausrüstung &amp; Historie'!$A$2:$A$429,$A95,'Ausrüstung &amp; Historie'!$B$2:$B$429,$D95,'Ausrüstung &amp; Historie'!$H$2:$H$429,"Nie eingeführt / fiktiv")&gt;0,"Nie eingeführt / fiktiv",IF(COUNTIFS('Ausrüstung &amp; Historie'!$A$2:$A$429,$A95,'Ausrüstung &amp; Historie'!$B$2:$B$429,$D95,'Ausrüstung &amp; Historie'!$H$2:$H$429,"Alliierte Unterstützung")&gt;0,"Alliierte Unterstützung",IF(COUNTIFS('Ausrüstung &amp; Historie'!$A$2:$A$429,$A95,'Ausrüstung &amp; Historie'!$B$2:$B$429,$D95,'Ausrüstung &amp; Historie'!$H$2:$H$429,"Unklar")&gt;0,"Unklar","n/a")))))))</x:f>
        <x:v>Noch nicht eingeführt</x:v>
      </x:c>
      <x:c r="G95" s="34" t="str">
        <x:v>G02</x:v>
      </x:c>
      <x:c r="H95" s="38" t="str">
        <x:v>abgeglichen</x:v>
      </x:c>
    </x:row>
    <x:row r="96">
      <x:c r="A96" s="34" t="str">
        <x:v>Westdeutschland</x:v>
      </x:c>
      <x:c r="B96" s="34" t="str">
        <x:v>LARS Raketenwerfer Batterie</x:v>
      </x:c>
      <x:c r="C96" s="34" t="str">
        <x:v>Artillerie</x:v>
      </x:c>
      <x:c r="D96" s="34" t="str">
        <x:v>LARS</x:v>
      </x:c>
      <x:c r="E96" s="34" t="str">
        <x:v>Formationseinheit / Support gemäß Force Diagram</x:v>
      </x:c>
      <x:c r="F96" s="34" t="str">
        <x:f>IF($C96="Alliierte Unterstützung","Alliierte Unterstützung",IF(COUNTIFS('Ausrüstung &amp; Historie'!$A$2:$A$429,$A96,'Ausrüstung &amp; Historie'!$B$2:$B$429,$D96,'Ausrüstung &amp; Historie'!$H$2:$H$429,"Im Einsatz")&gt;0,"Im Einsatz",IF(COUNTIFS('Ausrüstung &amp; Historie'!$A$2:$A$429,$A96,'Ausrüstung &amp; Historie'!$B$2:$B$429,$D96,'Ausrüstung &amp; Historie'!$H$2:$H$429,"Noch nicht eingeführt")&gt;0,"Noch nicht eingeführt",IF(COUNTIFS('Ausrüstung &amp; Historie'!$A$2:$A$429,$A96,'Ausrüstung &amp; Historie'!$B$2:$B$429,$D96,'Ausrüstung &amp; Historie'!$H$2:$H$429,"Nicht mehr im Einsatz")&gt;0,"Nicht mehr im Einsatz",IF(COUNTIFS('Ausrüstung &amp; Historie'!$A$2:$A$429,$A96,'Ausrüstung &amp; Historie'!$B$2:$B$429,$D96,'Ausrüstung &amp; Historie'!$H$2:$H$429,"Nie eingeführt / fiktiv")&gt;0,"Nie eingeführt / fiktiv",IF(COUNTIFS('Ausrüstung &amp; Historie'!$A$2:$A$429,$A96,'Ausrüstung &amp; Historie'!$B$2:$B$429,$D96,'Ausrüstung &amp; Historie'!$H$2:$H$429,"Alliierte Unterstützung")&gt;0,"Alliierte Unterstützung",IF(COUNTIFS('Ausrüstung &amp; Historie'!$A$2:$A$429,$A96,'Ausrüstung &amp; Historie'!$B$2:$B$429,$D96,'Ausrüstung &amp; Historie'!$H$2:$H$429,"Unklar")&gt;0,"Unklar","n/a")))))))</x:f>
        <x:v>Im Einsatz</x:v>
      </x:c>
      <x:c r="G96" s="34" t="str">
        <x:v>G02</x:v>
      </x:c>
      <x:c r="H96" s="38" t="str">
        <x:v>abgeglichen</x:v>
      </x:c>
    </x:row>
    <x:row r="97">
      <x:c r="A97" s="34" t="str">
        <x:v>Westdeutschland</x:v>
      </x:c>
      <x:c r="B97" s="34" t="str">
        <x:v>M113 OP</x:v>
      </x:c>
      <x:c r="C97" s="34" t="str">
        <x:v>Aufklärung / Beobachtung</x:v>
      </x:c>
      <x:c r="D97" s="34" t="str">
        <x:v>M113</x:v>
      </x:c>
      <x:c r="E97" s="34" t="str">
        <x:v>Formationseinheit / Support gemäß Force Diagram</x:v>
      </x:c>
      <x:c r="F97" s="34" t="str">
        <x:f>IF($C97="Alliierte Unterstützung","Alliierte Unterstützung",IF(COUNTIFS('Ausrüstung &amp; Historie'!$A$2:$A$429,$A97,'Ausrüstung &amp; Historie'!$B$2:$B$429,$D97,'Ausrüstung &amp; Historie'!$H$2:$H$429,"Im Einsatz")&gt;0,"Im Einsatz",IF(COUNTIFS('Ausrüstung &amp; Historie'!$A$2:$A$429,$A97,'Ausrüstung &amp; Historie'!$B$2:$B$429,$D97,'Ausrüstung &amp; Historie'!$H$2:$H$429,"Noch nicht eingeführt")&gt;0,"Noch nicht eingeführt",IF(COUNTIFS('Ausrüstung &amp; Historie'!$A$2:$A$429,$A97,'Ausrüstung &amp; Historie'!$B$2:$B$429,$D97,'Ausrüstung &amp; Historie'!$H$2:$H$429,"Nicht mehr im Einsatz")&gt;0,"Nicht mehr im Einsatz",IF(COUNTIFS('Ausrüstung &amp; Historie'!$A$2:$A$429,$A97,'Ausrüstung &amp; Historie'!$B$2:$B$429,$D97,'Ausrüstung &amp; Historie'!$H$2:$H$429,"Nie eingeführt / fiktiv")&gt;0,"Nie eingeführt / fiktiv",IF(COUNTIFS('Ausrüstung &amp; Historie'!$A$2:$A$429,$A97,'Ausrüstung &amp; Historie'!$B$2:$B$429,$D97,'Ausrüstung &amp; Historie'!$H$2:$H$429,"Alliierte Unterstützung")&gt;0,"Alliierte Unterstützung",IF(COUNTIFS('Ausrüstung &amp; Historie'!$A$2:$A$429,$A97,'Ausrüstung &amp; Historie'!$B$2:$B$429,$D97,'Ausrüstung &amp; Historie'!$H$2:$H$429,"Unklar")&gt;0,"Unklar","n/a")))))))</x:f>
        <x:v>Im Einsatz</x:v>
      </x:c>
      <x:c r="G97" s="34" t="str">
        <x:v>G02</x:v>
      </x:c>
      <x:c r="H97" s="38" t="str">
        <x:v>abgeglichen</x:v>
      </x:c>
    </x:row>
    <x:row r="98">
      <x:c r="A98" s="34" t="str">
        <x:v>Westdeutschland</x:v>
      </x:c>
      <x:c r="B98" s="34" t="str">
        <x:v>PAH Anti-Tank Helicopter Flight</x:v>
      </x:c>
      <x:c r="C98" s="34" t="str">
        <x:v>Luftunterstützung</x:v>
      </x:c>
      <x:c r="D98" s="34" t="str">
        <x:v>BO-105 PAH</x:v>
      </x:c>
      <x:c r="E98" s="34" t="str">
        <x:v>Formationseinheit / Support gemäß Force Diagram</x:v>
      </x:c>
      <x:c r="F98" s="34" t="str">
        <x:f>IF($C98="Alliierte Unterstützung","Alliierte Unterstützung",IF(COUNTIFS('Ausrüstung &amp; Historie'!$A$2:$A$429,$A98,'Ausrüstung &amp; Historie'!$B$2:$B$429,$D98,'Ausrüstung &amp; Historie'!$H$2:$H$429,"Im Einsatz")&gt;0,"Im Einsatz",IF(COUNTIFS('Ausrüstung &amp; Historie'!$A$2:$A$429,$A98,'Ausrüstung &amp; Historie'!$B$2:$B$429,$D98,'Ausrüstung &amp; Historie'!$H$2:$H$429,"Noch nicht eingeführt")&gt;0,"Noch nicht eingeführt",IF(COUNTIFS('Ausrüstung &amp; Historie'!$A$2:$A$429,$A98,'Ausrüstung &amp; Historie'!$B$2:$B$429,$D98,'Ausrüstung &amp; Historie'!$H$2:$H$429,"Nicht mehr im Einsatz")&gt;0,"Nicht mehr im Einsatz",IF(COUNTIFS('Ausrüstung &amp; Historie'!$A$2:$A$429,$A98,'Ausrüstung &amp; Historie'!$B$2:$B$429,$D98,'Ausrüstung &amp; Historie'!$H$2:$H$429,"Nie eingeführt / fiktiv")&gt;0,"Nie eingeführt / fiktiv",IF(COUNTIFS('Ausrüstung &amp; Historie'!$A$2:$A$429,$A98,'Ausrüstung &amp; Historie'!$B$2:$B$429,$D98,'Ausrüstung &amp; Historie'!$H$2:$H$429,"Alliierte Unterstützung")&gt;0,"Alliierte Unterstützung",IF(COUNTIFS('Ausrüstung &amp; Historie'!$A$2:$A$429,$A98,'Ausrüstung &amp; Historie'!$B$2:$B$429,$D98,'Ausrüstung &amp; Historie'!$H$2:$H$429,"Unklar")&gt;0,"Unklar","n/a")))))))</x:f>
        <x:v>Im Einsatz</x:v>
      </x:c>
      <x:c r="G98" s="34" t="str">
        <x:v>G02</x:v>
      </x:c>
      <x:c r="H98" s="38" t="str">
        <x:v>abgeglichen</x:v>
      </x:c>
    </x:row>
    <x:row r="99">
      <x:c r="A99" s="34" t="str">
        <x:v>Westdeutschland</x:v>
      </x:c>
      <x:c r="B99" s="34" t="str">
        <x:v>Tornado Strike Flight</x:v>
      </x:c>
      <x:c r="C99" s="34" t="str">
        <x:v>Luftunterstützung</x:v>
      </x:c>
      <x:c r="D99" s="34" t="str">
        <x:v>Tornado</x:v>
      </x:c>
      <x:c r="E99" s="34" t="str">
        <x:v>Formationseinheit / Support gemäß Force Diagram</x:v>
      </x:c>
      <x:c r="F99" s="34" t="str">
        <x:f>IF($C99="Alliierte Unterstützung","Alliierte Unterstützung",IF(COUNTIFS('Ausrüstung &amp; Historie'!$A$2:$A$429,$A99,'Ausrüstung &amp; Historie'!$B$2:$B$429,$D99,'Ausrüstung &amp; Historie'!$H$2:$H$429,"Im Einsatz")&gt;0,"Im Einsatz",IF(COUNTIFS('Ausrüstung &amp; Historie'!$A$2:$A$429,$A99,'Ausrüstung &amp; Historie'!$B$2:$B$429,$D99,'Ausrüstung &amp; Historie'!$H$2:$H$429,"Noch nicht eingeführt")&gt;0,"Noch nicht eingeführt",IF(COUNTIFS('Ausrüstung &amp; Historie'!$A$2:$A$429,$A99,'Ausrüstung &amp; Historie'!$B$2:$B$429,$D99,'Ausrüstung &amp; Historie'!$H$2:$H$429,"Nicht mehr im Einsatz")&gt;0,"Nicht mehr im Einsatz",IF(COUNTIFS('Ausrüstung &amp; Historie'!$A$2:$A$429,$A99,'Ausrüstung &amp; Historie'!$B$2:$B$429,$D99,'Ausrüstung &amp; Historie'!$H$2:$H$429,"Nie eingeführt / fiktiv")&gt;0,"Nie eingeführt / fiktiv",IF(COUNTIFS('Ausrüstung &amp; Historie'!$A$2:$A$429,$A99,'Ausrüstung &amp; Historie'!$B$2:$B$429,$D99,'Ausrüstung &amp; Historie'!$H$2:$H$429,"Alliierte Unterstützung")&gt;0,"Alliierte Unterstützung",IF(COUNTIFS('Ausrüstung &amp; Historie'!$A$2:$A$429,$A99,'Ausrüstung &amp; Historie'!$B$2:$B$429,$D99,'Ausrüstung &amp; Historie'!$H$2:$H$429,"Unklar")&gt;0,"Unklar","n/a")))))))</x:f>
        <x:v>Im Einsatz</x:v>
      </x:c>
      <x:c r="G99" s="34" t="str">
        <x:v>G02</x:v>
      </x:c>
      <x:c r="H99" s="38" t="str">
        <x:v>abgeglichen</x:v>
      </x:c>
    </x:row>
    <x:row r="100">
      <x:c r="A100" s="34" t="str">
        <x:v>Westdeutschland</x:v>
      </x:c>
      <x:c r="B100" s="34" t="str">
        <x:v>Fliegerfaust Gruppe</x:v>
      </x:c>
      <x:c r="C100" s="34" t="str">
        <x:v>Flugabwehr</x:v>
      </x:c>
      <x:c r="D100" s="34" t="str">
        <x:v>Fliegerfaust 1 West (Redeye)</x:v>
      </x:c>
      <x:c r="E100" s="34" t="str">
        <x:v>Formationseinheit / Support gemäß Force Diagram</x:v>
      </x:c>
      <x:c r="F100" s="34" t="str">
        <x:f>IF($C100="Alliierte Unterstützung","Alliierte Unterstützung",IF(COUNTIFS('Ausrüstung &amp; Historie'!$A$2:$A$429,$A100,'Ausrüstung &amp; Historie'!$B$2:$B$429,$D100,'Ausrüstung &amp; Historie'!$H$2:$H$429,"Im Einsatz")&gt;0,"Im Einsatz",IF(COUNTIFS('Ausrüstung &amp; Historie'!$A$2:$A$429,$A100,'Ausrüstung &amp; Historie'!$B$2:$B$429,$D100,'Ausrüstung &amp; Historie'!$H$2:$H$429,"Noch nicht eingeführt")&gt;0,"Noch nicht eingeführt",IF(COUNTIFS('Ausrüstung &amp; Historie'!$A$2:$A$429,$A100,'Ausrüstung &amp; Historie'!$B$2:$B$429,$D100,'Ausrüstung &amp; Historie'!$H$2:$H$429,"Nicht mehr im Einsatz")&gt;0,"Nicht mehr im Einsatz",IF(COUNTIFS('Ausrüstung &amp; Historie'!$A$2:$A$429,$A100,'Ausrüstung &amp; Historie'!$B$2:$B$429,$D100,'Ausrüstung &amp; Historie'!$H$2:$H$429,"Nie eingeführt / fiktiv")&gt;0,"Nie eingeführt / fiktiv",IF(COUNTIFS('Ausrüstung &amp; Historie'!$A$2:$A$429,$A100,'Ausrüstung &amp; Historie'!$B$2:$B$429,$D100,'Ausrüstung &amp; Historie'!$H$2:$H$429,"Alliierte Unterstützung")&gt;0,"Alliierte Unterstützung",IF(COUNTIFS('Ausrüstung &amp; Historie'!$A$2:$A$429,$A100,'Ausrüstung &amp; Historie'!$B$2:$B$429,$D100,'Ausrüstung &amp; Historie'!$H$2:$H$429,"Unklar")&gt;0,"Unklar","n/a")))))))</x:f>
        <x:v>Im Einsatz</x:v>
      </x:c>
      <x:c r="G100" s="34" t="str">
        <x:v>G02</x:v>
      </x:c>
      <x:c r="H100" s="38" t="str">
        <x:v>abgeglichen</x:v>
      </x:c>
    </x:row>
    <x:row r="101">
      <x:c r="A101" s="34" t="str">
        <x:v>Kanada</x:v>
      </x:c>
      <x:c r="B101" s="34" t="str">
        <x:v>Leopard C1 Armoured Troop</x:v>
      </x:c>
      <x:c r="C101" s="34" t="str">
        <x:v>Panzer / Gefechtsfahrzeug</x:v>
      </x:c>
      <x:c r="D101" s="34" t="str">
        <x:v>Leopard C1</x:v>
      </x:c>
      <x:c r="E101" s="34" t="str">
        <x:v>Formationseinheit / Support gemäß Force Diagram</x:v>
      </x:c>
      <x:c r="F101" s="34" t="str">
        <x:f>IF($C101="Alliierte Unterstützung","Alliierte Unterstützung",IF(COUNTIFS('Ausrüstung &amp; Historie'!$A$2:$A$429,$A101,'Ausrüstung &amp; Historie'!$B$2:$B$429,$D101,'Ausrüstung &amp; Historie'!$H$2:$H$429,"Im Einsatz")&gt;0,"Im Einsatz",IF(COUNTIFS('Ausrüstung &amp; Historie'!$A$2:$A$429,$A101,'Ausrüstung &amp; Historie'!$B$2:$B$429,$D101,'Ausrüstung &amp; Historie'!$H$2:$H$429,"Noch nicht eingeführt")&gt;0,"Noch nicht eingeführt",IF(COUNTIFS('Ausrüstung &amp; Historie'!$A$2:$A$429,$A101,'Ausrüstung &amp; Historie'!$B$2:$B$429,$D101,'Ausrüstung &amp; Historie'!$H$2:$H$429,"Nicht mehr im Einsatz")&gt;0,"Nicht mehr im Einsatz",IF(COUNTIFS('Ausrüstung &amp; Historie'!$A$2:$A$429,$A101,'Ausrüstung &amp; Historie'!$B$2:$B$429,$D101,'Ausrüstung &amp; Historie'!$H$2:$H$429,"Nie eingeführt / fiktiv")&gt;0,"Nie eingeführt / fiktiv",IF(COUNTIFS('Ausrüstung &amp; Historie'!$A$2:$A$429,$A101,'Ausrüstung &amp; Historie'!$B$2:$B$429,$D101,'Ausrüstung &amp; Historie'!$H$2:$H$429,"Alliierte Unterstützung")&gt;0,"Alliierte Unterstützung",IF(COUNTIFS('Ausrüstung &amp; Historie'!$A$2:$A$429,$A101,'Ausrüstung &amp; Historie'!$B$2:$B$429,$D101,'Ausrüstung &amp; Historie'!$H$2:$H$429,"Unklar")&gt;0,"Unklar","n/a")))))))</x:f>
        <x:v>Im Einsatz</x:v>
      </x:c>
      <x:c r="G101" s="34" t="str">
        <x:v>G02</x:v>
      </x:c>
      <x:c r="H101" s="38" t="str">
        <x:v>abgeglichen</x:v>
      </x:c>
    </x:row>
    <x:row r="102">
      <x:c r="A102" s="34" t="str">
        <x:v>Kanada</x:v>
      </x:c>
      <x:c r="B102" s="34" t="str">
        <x:v>Leopard 2 Armoured Troop</x:v>
      </x:c>
      <x:c r="C102" s="34" t="str">
        <x:v>Panzer / Gefechtsfahrzeug</x:v>
      </x:c>
      <x:c r="D102" s="34" t="str">
        <x:v>Leopard 2</x:v>
      </x:c>
      <x:c r="E102" s="34" t="str">
        <x:v>Formationseinheit / Support gemäß Force Diagram</x:v>
      </x:c>
      <x:c r="F102" s="34" t="str">
        <x:f>IF($C102="Alliierte Unterstützung","Alliierte Unterstützung",IF(COUNTIFS('Ausrüstung &amp; Historie'!$A$2:$A$429,$A102,'Ausrüstung &amp; Historie'!$B$2:$B$429,$D102,'Ausrüstung &amp; Historie'!$H$2:$H$429,"Im Einsatz")&gt;0,"Im Einsatz",IF(COUNTIFS('Ausrüstung &amp; Historie'!$A$2:$A$429,$A102,'Ausrüstung &amp; Historie'!$B$2:$B$429,$D102,'Ausrüstung &amp; Historie'!$H$2:$H$429,"Noch nicht eingeführt")&gt;0,"Noch nicht eingeführt",IF(COUNTIFS('Ausrüstung &amp; Historie'!$A$2:$A$429,$A102,'Ausrüstung &amp; Historie'!$B$2:$B$429,$D102,'Ausrüstung &amp; Historie'!$H$2:$H$429,"Nicht mehr im Einsatz")&gt;0,"Nicht mehr im Einsatz",IF(COUNTIFS('Ausrüstung &amp; Historie'!$A$2:$A$429,$A102,'Ausrüstung &amp; Historie'!$B$2:$B$429,$D102,'Ausrüstung &amp; Historie'!$H$2:$H$429,"Nie eingeführt / fiktiv")&gt;0,"Nie eingeführt / fiktiv",IF(COUNTIFS('Ausrüstung &amp; Historie'!$A$2:$A$429,$A102,'Ausrüstung &amp; Historie'!$B$2:$B$429,$D102,'Ausrüstung &amp; Historie'!$H$2:$H$429,"Alliierte Unterstützung")&gt;0,"Alliierte Unterstützung",IF(COUNTIFS('Ausrüstung &amp; Historie'!$A$2:$A$429,$A102,'Ausrüstung &amp; Historie'!$B$2:$B$429,$D102,'Ausrüstung &amp; Historie'!$H$2:$H$429,"Unklar")&gt;0,"Unklar","n/a")))))))</x:f>
        <x:v>Noch nicht eingeführt</x:v>
      </x:c>
      <x:c r="G102" s="34" t="str">
        <x:v>G02</x:v>
      </x:c>
      <x:c r="H102" s="38" t="str">
        <x:v>abgeglichen</x:v>
      </x:c>
    </x:row>
    <x:row r="103">
      <x:c r="A103" s="34" t="str">
        <x:v>Kanada</x:v>
      </x:c>
      <x:c r="B103" s="34" t="str">
        <x:v>M113 Mechanized Platoon</x:v>
      </x:c>
      <x:c r="C103" s="34" t="str">
        <x:v>Infanterie / Mechanisiert</x:v>
      </x:c>
      <x:c r="D103" s="34" t="str">
        <x:v>M113</x:v>
      </x:c>
      <x:c r="E103" s="34" t="str">
        <x:v>Formationseinheit / Support gemäß Force Diagram</x:v>
      </x:c>
      <x:c r="F103" s="34" t="str">
        <x:f>IF($C103="Alliierte Unterstützung","Alliierte Unterstützung",IF(COUNTIFS('Ausrüstung &amp; Historie'!$A$2:$A$429,$A103,'Ausrüstung &amp; Historie'!$B$2:$B$429,$D103,'Ausrüstung &amp; Historie'!$H$2:$H$429,"Im Einsatz")&gt;0,"Im Einsatz",IF(COUNTIFS('Ausrüstung &amp; Historie'!$A$2:$A$429,$A103,'Ausrüstung &amp; Historie'!$B$2:$B$429,$D103,'Ausrüstung &amp; Historie'!$H$2:$H$429,"Noch nicht eingeführt")&gt;0,"Noch nicht eingeführt",IF(COUNTIFS('Ausrüstung &amp; Historie'!$A$2:$A$429,$A103,'Ausrüstung &amp; Historie'!$B$2:$B$429,$D103,'Ausrüstung &amp; Historie'!$H$2:$H$429,"Nicht mehr im Einsatz")&gt;0,"Nicht mehr im Einsatz",IF(COUNTIFS('Ausrüstung &amp; Historie'!$A$2:$A$429,$A103,'Ausrüstung &amp; Historie'!$B$2:$B$429,$D103,'Ausrüstung &amp; Historie'!$H$2:$H$429,"Nie eingeführt / fiktiv")&gt;0,"Nie eingeführt / fiktiv",IF(COUNTIFS('Ausrüstung &amp; Historie'!$A$2:$A$429,$A103,'Ausrüstung &amp; Historie'!$B$2:$B$429,$D103,'Ausrüstung &amp; Historie'!$H$2:$H$429,"Alliierte Unterstützung")&gt;0,"Alliierte Unterstützung",IF(COUNTIFS('Ausrüstung &amp; Historie'!$A$2:$A$429,$A103,'Ausrüstung &amp; Historie'!$B$2:$B$429,$D103,'Ausrüstung &amp; Historie'!$H$2:$H$429,"Unklar")&gt;0,"Unklar","n/a")))))))</x:f>
        <x:v>Im Einsatz</x:v>
      </x:c>
      <x:c r="G103" s="34" t="str">
        <x:v>G02</x:v>
      </x:c>
      <x:c r="H103" s="38" t="str">
        <x:v>abgeglichen</x:v>
      </x:c>
    </x:row>
    <x:row r="104">
      <x:c r="A104" s="34" t="str">
        <x:v>Kanada</x:v>
      </x:c>
      <x:c r="B104" s="34" t="str">
        <x:v>Grizzly Mechanized Platoon</x:v>
      </x:c>
      <x:c r="C104" s="34" t="str">
        <x:v>Infanterie / Mechanisiert</x:v>
      </x:c>
      <x:c r="D104" s="34" t="str">
        <x:v>Grizzly AVGP</x:v>
      </x:c>
      <x:c r="E104" s="34" t="str">
        <x:v>Formationseinheit / Support gemäß Force Diagram</x:v>
      </x:c>
      <x:c r="F104" s="34" t="str">
        <x:f>IF($C104="Alliierte Unterstützung","Alliierte Unterstützung",IF(COUNTIFS('Ausrüstung &amp; Historie'!$A$2:$A$429,$A104,'Ausrüstung &amp; Historie'!$B$2:$B$429,$D104,'Ausrüstung &amp; Historie'!$H$2:$H$429,"Im Einsatz")&gt;0,"Im Einsatz",IF(COUNTIFS('Ausrüstung &amp; Historie'!$A$2:$A$429,$A104,'Ausrüstung &amp; Historie'!$B$2:$B$429,$D104,'Ausrüstung &amp; Historie'!$H$2:$H$429,"Noch nicht eingeführt")&gt;0,"Noch nicht eingeführt",IF(COUNTIFS('Ausrüstung &amp; Historie'!$A$2:$A$429,$A104,'Ausrüstung &amp; Historie'!$B$2:$B$429,$D104,'Ausrüstung &amp; Historie'!$H$2:$H$429,"Nicht mehr im Einsatz")&gt;0,"Nicht mehr im Einsatz",IF(COUNTIFS('Ausrüstung &amp; Historie'!$A$2:$A$429,$A104,'Ausrüstung &amp; Historie'!$B$2:$B$429,$D104,'Ausrüstung &amp; Historie'!$H$2:$H$429,"Nie eingeführt / fiktiv")&gt;0,"Nie eingeführt / fiktiv",IF(COUNTIFS('Ausrüstung &amp; Historie'!$A$2:$A$429,$A104,'Ausrüstung &amp; Historie'!$B$2:$B$429,$D104,'Ausrüstung &amp; Historie'!$H$2:$H$429,"Alliierte Unterstützung")&gt;0,"Alliierte Unterstützung",IF(COUNTIFS('Ausrüstung &amp; Historie'!$A$2:$A$429,$A104,'Ausrüstung &amp; Historie'!$B$2:$B$429,$D104,'Ausrüstung &amp; Historie'!$H$2:$H$429,"Unklar")&gt;0,"Unklar","n/a")))))))</x:f>
        <x:v>Im Einsatz</x:v>
      </x:c>
      <x:c r="G104" s="34" t="str">
        <x:v>G02</x:v>
      </x:c>
      <x:c r="H104" s="38" t="str">
        <x:v>abgeglichen</x:v>
      </x:c>
    </x:row>
    <x:row r="105">
      <x:c r="A105" s="34" t="str">
        <x:v>Kanada</x:v>
      </x:c>
      <x:c r="B105" s="34" t="str">
        <x:v>M125 Mortar Platoon</x:v>
      </x:c>
      <x:c r="C105" s="34" t="str">
        <x:v>Mörser</x:v>
      </x:c>
      <x:c r="D105" s="34" t="str">
        <x:v>M125</x:v>
      </x:c>
      <x:c r="E105" s="34" t="str">
        <x:v>Formationseinheit / Support gemäß Force Diagram</x:v>
      </x:c>
      <x:c r="F105" s="34" t="str">
        <x:f>IF($C105="Alliierte Unterstützung","Alliierte Unterstützung",IF(COUNTIFS('Ausrüstung &amp; Historie'!$A$2:$A$429,$A105,'Ausrüstung &amp; Historie'!$B$2:$B$429,$D105,'Ausrüstung &amp; Historie'!$H$2:$H$429,"Im Einsatz")&gt;0,"Im Einsatz",IF(COUNTIFS('Ausrüstung &amp; Historie'!$A$2:$A$429,$A105,'Ausrüstung &amp; Historie'!$B$2:$B$429,$D105,'Ausrüstung &amp; Historie'!$H$2:$H$429,"Noch nicht eingeführt")&gt;0,"Noch nicht eingeführt",IF(COUNTIFS('Ausrüstung &amp; Historie'!$A$2:$A$429,$A105,'Ausrüstung &amp; Historie'!$B$2:$B$429,$D105,'Ausrüstung &amp; Historie'!$H$2:$H$429,"Nicht mehr im Einsatz")&gt;0,"Nicht mehr im Einsatz",IF(COUNTIFS('Ausrüstung &amp; Historie'!$A$2:$A$429,$A105,'Ausrüstung &amp; Historie'!$B$2:$B$429,$D105,'Ausrüstung &amp; Historie'!$H$2:$H$429,"Nie eingeführt / fiktiv")&gt;0,"Nie eingeführt / fiktiv",IF(COUNTIFS('Ausrüstung &amp; Historie'!$A$2:$A$429,$A105,'Ausrüstung &amp; Historie'!$B$2:$B$429,$D105,'Ausrüstung &amp; Historie'!$H$2:$H$429,"Alliierte Unterstützung")&gt;0,"Alliierte Unterstützung",IF(COUNTIFS('Ausrüstung &amp; Historie'!$A$2:$A$429,$A105,'Ausrüstung &amp; Historie'!$B$2:$B$429,$D105,'Ausrüstung &amp; Historie'!$H$2:$H$429,"Unklar")&gt;0,"Unklar","n/a")))))))</x:f>
        <x:v>Im Einsatz</x:v>
      </x:c>
      <x:c r="G105" s="34" t="str">
        <x:v>G02</x:v>
      </x:c>
      <x:c r="H105" s="38" t="str">
        <x:v>abgeglichen</x:v>
      </x:c>
    </x:row>
    <x:row r="106">
      <x:c r="A106" s="34" t="str">
        <x:v>Kanada</x:v>
      </x:c>
      <x:c r="B106" s="34" t="str">
        <x:v>M150 TOW Anti-Tank Section</x:v>
      </x:c>
      <x:c r="C106" s="34" t="str">
        <x:v>Panzerabwehr</x:v>
      </x:c>
      <x:c r="D106" s="34" t="str">
        <x:v>M150 TOW</x:v>
      </x:c>
      <x:c r="E106" s="34" t="str">
        <x:v>Formationseinheit / Support gemäß Force Diagram</x:v>
      </x:c>
      <x:c r="F106" s="34" t="str">
        <x:f>IF($C106="Alliierte Unterstützung","Alliierte Unterstützung",IF(COUNTIFS('Ausrüstung &amp; Historie'!$A$2:$A$429,$A106,'Ausrüstung &amp; Historie'!$B$2:$B$429,$D106,'Ausrüstung &amp; Historie'!$H$2:$H$429,"Im Einsatz")&gt;0,"Im Einsatz",IF(COUNTIFS('Ausrüstung &amp; Historie'!$A$2:$A$429,$A106,'Ausrüstung &amp; Historie'!$B$2:$B$429,$D106,'Ausrüstung &amp; Historie'!$H$2:$H$429,"Noch nicht eingeführt")&gt;0,"Noch nicht eingeführt",IF(COUNTIFS('Ausrüstung &amp; Historie'!$A$2:$A$429,$A106,'Ausrüstung &amp; Historie'!$B$2:$B$429,$D106,'Ausrüstung &amp; Historie'!$H$2:$H$429,"Nicht mehr im Einsatz")&gt;0,"Nicht mehr im Einsatz",IF(COUNTIFS('Ausrüstung &amp; Historie'!$A$2:$A$429,$A106,'Ausrüstung &amp; Historie'!$B$2:$B$429,$D106,'Ausrüstung &amp; Historie'!$H$2:$H$429,"Nie eingeführt / fiktiv")&gt;0,"Nie eingeführt / fiktiv",IF(COUNTIFS('Ausrüstung &amp; Historie'!$A$2:$A$429,$A106,'Ausrüstung &amp; Historie'!$B$2:$B$429,$D106,'Ausrüstung &amp; Historie'!$H$2:$H$429,"Alliierte Unterstützung")&gt;0,"Alliierte Unterstützung",IF(COUNTIFS('Ausrüstung &amp; Historie'!$A$2:$A$429,$A106,'Ausrüstung &amp; Historie'!$B$2:$B$429,$D106,'Ausrüstung &amp; Historie'!$H$2:$H$429,"Unklar")&gt;0,"Unklar","n/a")))))))</x:f>
        <x:v>Im Einsatz</x:v>
      </x:c>
      <x:c r="G106" s="34" t="str">
        <x:v>G02</x:v>
      </x:c>
      <x:c r="H106" s="38" t="str">
        <x:v>abgeglichen</x:v>
      </x:c>
    </x:row>
    <x:row r="107">
      <x:c r="A107" s="34" t="str">
        <x:v>Kanada</x:v>
      </x:c>
      <x:c r="B107" s="34" t="str">
        <x:v>M113 TUA Anti-tank Section</x:v>
      </x:c>
      <x:c r="C107" s="34" t="str">
        <x:v>Panzerabwehr</x:v>
      </x:c>
      <x:c r="D107" s="34" t="str">
        <x:v>M113 TUA</x:v>
      </x:c>
      <x:c r="E107" s="34" t="str">
        <x:v>Formationseinheit / Support gemäß Force Diagram</x:v>
      </x:c>
      <x:c r="F107" s="34" t="str">
        <x:f>IF($C107="Alliierte Unterstützung","Alliierte Unterstützung",IF(COUNTIFS('Ausrüstung &amp; Historie'!$A$2:$A$429,$A107,'Ausrüstung &amp; Historie'!$B$2:$B$429,$D107,'Ausrüstung &amp; Historie'!$H$2:$H$429,"Im Einsatz")&gt;0,"Im Einsatz",IF(COUNTIFS('Ausrüstung &amp; Historie'!$A$2:$A$429,$A107,'Ausrüstung &amp; Historie'!$B$2:$B$429,$D107,'Ausrüstung &amp; Historie'!$H$2:$H$429,"Noch nicht eingeführt")&gt;0,"Noch nicht eingeführt",IF(COUNTIFS('Ausrüstung &amp; Historie'!$A$2:$A$429,$A107,'Ausrüstung &amp; Historie'!$B$2:$B$429,$D107,'Ausrüstung &amp; Historie'!$H$2:$H$429,"Nicht mehr im Einsatz")&gt;0,"Nicht mehr im Einsatz",IF(COUNTIFS('Ausrüstung &amp; Historie'!$A$2:$A$429,$A107,'Ausrüstung &amp; Historie'!$B$2:$B$429,$D107,'Ausrüstung &amp; Historie'!$H$2:$H$429,"Nie eingeführt / fiktiv")&gt;0,"Nie eingeführt / fiktiv",IF(COUNTIFS('Ausrüstung &amp; Historie'!$A$2:$A$429,$A107,'Ausrüstung &amp; Historie'!$B$2:$B$429,$D107,'Ausrüstung &amp; Historie'!$H$2:$H$429,"Alliierte Unterstützung")&gt;0,"Alliierte Unterstützung",IF(COUNTIFS('Ausrüstung &amp; Historie'!$A$2:$A$429,$A107,'Ausrüstung &amp; Historie'!$B$2:$B$429,$D107,'Ausrüstung &amp; Historie'!$H$2:$H$429,"Unklar")&gt;0,"Unklar","n/a")))))))</x:f>
        <x:v>Noch nicht eingeführt</x:v>
      </x:c>
      <x:c r="G107" s="34" t="str">
        <x:v>G02</x:v>
      </x:c>
      <x:c r="H107" s="38" t="str">
        <x:v>abgeglichen</x:v>
      </x:c>
    </x:row>
    <x:row r="108">
      <x:c r="A108" s="34" t="str">
        <x:v>Kanada</x:v>
      </x:c>
      <x:c r="B108" s="34" t="str">
        <x:v>Lynx Recce Patrol</x:v>
      </x:c>
      <x:c r="C108" s="34" t="str">
        <x:v>Aufklärung / Beobachtung</x:v>
      </x:c>
      <x:c r="D108" s="34" t="str">
        <x:v>Lynx</x:v>
      </x:c>
      <x:c r="E108" s="34" t="str">
        <x:v>Formationseinheit / Support gemäß Force Diagram</x:v>
      </x:c>
      <x:c r="F108" s="34" t="str">
        <x:f>IF($C108="Alliierte Unterstützung","Alliierte Unterstützung",IF(COUNTIFS('Ausrüstung &amp; Historie'!$A$2:$A$429,$A108,'Ausrüstung &amp; Historie'!$B$2:$B$429,$D108,'Ausrüstung &amp; Historie'!$H$2:$H$429,"Im Einsatz")&gt;0,"Im Einsatz",IF(COUNTIFS('Ausrüstung &amp; Historie'!$A$2:$A$429,$A108,'Ausrüstung &amp; Historie'!$B$2:$B$429,$D108,'Ausrüstung &amp; Historie'!$H$2:$H$429,"Noch nicht eingeführt")&gt;0,"Noch nicht eingeführt",IF(COUNTIFS('Ausrüstung &amp; Historie'!$A$2:$A$429,$A108,'Ausrüstung &amp; Historie'!$B$2:$B$429,$D108,'Ausrüstung &amp; Historie'!$H$2:$H$429,"Nicht mehr im Einsatz")&gt;0,"Nicht mehr im Einsatz",IF(COUNTIFS('Ausrüstung &amp; Historie'!$A$2:$A$429,$A108,'Ausrüstung &amp; Historie'!$B$2:$B$429,$D108,'Ausrüstung &amp; Historie'!$H$2:$H$429,"Nie eingeführt / fiktiv")&gt;0,"Nie eingeführt / fiktiv",IF(COUNTIFS('Ausrüstung &amp; Historie'!$A$2:$A$429,$A108,'Ausrüstung &amp; Historie'!$B$2:$B$429,$D108,'Ausrüstung &amp; Historie'!$H$2:$H$429,"Alliierte Unterstützung")&gt;0,"Alliierte Unterstützung",IF(COUNTIFS('Ausrüstung &amp; Historie'!$A$2:$A$429,$A108,'Ausrüstung &amp; Historie'!$B$2:$B$429,$D108,'Ausrüstung &amp; Historie'!$H$2:$H$429,"Unklar")&gt;0,"Unklar","n/a")))))))</x:f>
        <x:v>Im Einsatz</x:v>
      </x:c>
      <x:c r="G108" s="34" t="str">
        <x:v>G02</x:v>
      </x:c>
      <x:c r="H108" s="38" t="str">
        <x:v>abgeglichen</x:v>
      </x:c>
    </x:row>
    <x:row r="109">
      <x:c r="A109" s="34" t="str">
        <x:v>Kanada</x:v>
      </x:c>
      <x:c r="B109" s="34" t="str">
        <x:v>Coyote Recce Patrol</x:v>
      </x:c>
      <x:c r="C109" s="34" t="str">
        <x:v>Aufklärung / Beobachtung</x:v>
      </x:c>
      <x:c r="D109" s="34" t="str">
        <x:v>Coyote</x:v>
      </x:c>
      <x:c r="E109" s="34" t="str">
        <x:v>Formationseinheit / Support gemäß Force Diagram</x:v>
      </x:c>
      <x:c r="F109" s="34" t="str">
        <x:f>IF($C109="Alliierte Unterstützung","Alliierte Unterstützung",IF(COUNTIFS('Ausrüstung &amp; Historie'!$A$2:$A$429,$A109,'Ausrüstung &amp; Historie'!$B$2:$B$429,$D109,'Ausrüstung &amp; Historie'!$H$2:$H$429,"Im Einsatz")&gt;0,"Im Einsatz",IF(COUNTIFS('Ausrüstung &amp; Historie'!$A$2:$A$429,$A109,'Ausrüstung &amp; Historie'!$B$2:$B$429,$D109,'Ausrüstung &amp; Historie'!$H$2:$H$429,"Noch nicht eingeführt")&gt;0,"Noch nicht eingeführt",IF(COUNTIFS('Ausrüstung &amp; Historie'!$A$2:$A$429,$A109,'Ausrüstung &amp; Historie'!$B$2:$B$429,$D109,'Ausrüstung &amp; Historie'!$H$2:$H$429,"Nicht mehr im Einsatz")&gt;0,"Nicht mehr im Einsatz",IF(COUNTIFS('Ausrüstung &amp; Historie'!$A$2:$A$429,$A109,'Ausrüstung &amp; Historie'!$B$2:$B$429,$D109,'Ausrüstung &amp; Historie'!$H$2:$H$429,"Nie eingeführt / fiktiv")&gt;0,"Nie eingeführt / fiktiv",IF(COUNTIFS('Ausrüstung &amp; Historie'!$A$2:$A$429,$A109,'Ausrüstung &amp; Historie'!$B$2:$B$429,$D109,'Ausrüstung &amp; Historie'!$H$2:$H$429,"Alliierte Unterstützung")&gt;0,"Alliierte Unterstützung",IF(COUNTIFS('Ausrüstung &amp; Historie'!$A$2:$A$429,$A109,'Ausrüstung &amp; Historie'!$B$2:$B$429,$D109,'Ausrüstung &amp; Historie'!$H$2:$H$429,"Unklar")&gt;0,"Unklar","n/a")))))))</x:f>
        <x:v>Noch nicht eingeführt</x:v>
      </x:c>
      <x:c r="G109" s="34" t="str">
        <x:v>G02</x:v>
      </x:c>
      <x:c r="H109" s="38" t="str">
        <x:v>abgeglichen</x:v>
      </x:c>
    </x:row>
    <x:row r="110">
      <x:c r="A110" s="34" t="str">
        <x:v>Kanada</x:v>
      </x:c>
      <x:c r="B110" s="34" t="str">
        <x:v>Coyote Armoured Troop</x:v>
      </x:c>
      <x:c r="C110" s="34" t="str">
        <x:v>Panzer / Gefechtsfahrzeug</x:v>
      </x:c>
      <x:c r="D110" s="34" t="str">
        <x:v>Coyote</x:v>
      </x:c>
      <x:c r="E110" s="34" t="str">
        <x:v>Formationseinheit / Support gemäß Force Diagram</x:v>
      </x:c>
      <x:c r="F110" s="34" t="str">
        <x:f>IF($C110="Alliierte Unterstützung","Alliierte Unterstützung",IF(COUNTIFS('Ausrüstung &amp; Historie'!$A$2:$A$429,$A110,'Ausrüstung &amp; Historie'!$B$2:$B$429,$D110,'Ausrüstung &amp; Historie'!$H$2:$H$429,"Im Einsatz")&gt;0,"Im Einsatz",IF(COUNTIFS('Ausrüstung &amp; Historie'!$A$2:$A$429,$A110,'Ausrüstung &amp; Historie'!$B$2:$B$429,$D110,'Ausrüstung &amp; Historie'!$H$2:$H$429,"Noch nicht eingeführt")&gt;0,"Noch nicht eingeführt",IF(COUNTIFS('Ausrüstung &amp; Historie'!$A$2:$A$429,$A110,'Ausrüstung &amp; Historie'!$B$2:$B$429,$D110,'Ausrüstung &amp; Historie'!$H$2:$H$429,"Nicht mehr im Einsatz")&gt;0,"Nicht mehr im Einsatz",IF(COUNTIFS('Ausrüstung &amp; Historie'!$A$2:$A$429,$A110,'Ausrüstung &amp; Historie'!$B$2:$B$429,$D110,'Ausrüstung &amp; Historie'!$H$2:$H$429,"Nie eingeführt / fiktiv")&gt;0,"Nie eingeführt / fiktiv",IF(COUNTIFS('Ausrüstung &amp; Historie'!$A$2:$A$429,$A110,'Ausrüstung &amp; Historie'!$B$2:$B$429,$D110,'Ausrüstung &amp; Historie'!$H$2:$H$429,"Alliierte Unterstützung")&gt;0,"Alliierte Unterstützung",IF(COUNTIFS('Ausrüstung &amp; Historie'!$A$2:$A$429,$A110,'Ausrüstung &amp; Historie'!$B$2:$B$429,$D110,'Ausrüstung &amp; Historie'!$H$2:$H$429,"Unklar")&gt;0,"Unklar","n/a")))))))</x:f>
        <x:v>Noch nicht eingeführt</x:v>
      </x:c>
      <x:c r="G110" s="34" t="str">
        <x:v>G02</x:v>
      </x:c>
      <x:c r="H110" s="38" t="str">
        <x:v>abgeglichen</x:v>
      </x:c>
    </x:row>
    <x:row r="111">
      <x:c r="A111" s="34" t="str">
        <x:v>Kanada</x:v>
      </x:c>
      <x:c r="B111" s="34" t="str">
        <x:v>Cougar Armoured Troop</x:v>
      </x:c>
      <x:c r="C111" s="34" t="str">
        <x:v>Panzer / Gefechtsfahrzeug</x:v>
      </x:c>
      <x:c r="D111" s="34" t="str">
        <x:v>Cougar AVGP</x:v>
      </x:c>
      <x:c r="E111" s="34" t="str">
        <x:v>Formationseinheit / Support gemäß Force Diagram</x:v>
      </x:c>
      <x:c r="F111" s="34" t="str">
        <x:f>IF($C111="Alliierte Unterstützung","Alliierte Unterstützung",IF(COUNTIFS('Ausrüstung &amp; Historie'!$A$2:$A$429,$A111,'Ausrüstung &amp; Historie'!$B$2:$B$429,$D111,'Ausrüstung &amp; Historie'!$H$2:$H$429,"Im Einsatz")&gt;0,"Im Einsatz",IF(COUNTIFS('Ausrüstung &amp; Historie'!$A$2:$A$429,$A111,'Ausrüstung &amp; Historie'!$B$2:$B$429,$D111,'Ausrüstung &amp; Historie'!$H$2:$H$429,"Noch nicht eingeführt")&gt;0,"Noch nicht eingeführt",IF(COUNTIFS('Ausrüstung &amp; Historie'!$A$2:$A$429,$A111,'Ausrüstung &amp; Historie'!$B$2:$B$429,$D111,'Ausrüstung &amp; Historie'!$H$2:$H$429,"Nicht mehr im Einsatz")&gt;0,"Nicht mehr im Einsatz",IF(COUNTIFS('Ausrüstung &amp; Historie'!$A$2:$A$429,$A111,'Ausrüstung &amp; Historie'!$B$2:$B$429,$D111,'Ausrüstung &amp; Historie'!$H$2:$H$429,"Nie eingeführt / fiktiv")&gt;0,"Nie eingeführt / fiktiv",IF(COUNTIFS('Ausrüstung &amp; Historie'!$A$2:$A$429,$A111,'Ausrüstung &amp; Historie'!$B$2:$B$429,$D111,'Ausrüstung &amp; Historie'!$H$2:$H$429,"Alliierte Unterstützung")&gt;0,"Alliierte Unterstützung",IF(COUNTIFS('Ausrüstung &amp; Historie'!$A$2:$A$429,$A111,'Ausrüstung &amp; Historie'!$B$2:$B$429,$D111,'Ausrüstung &amp; Historie'!$H$2:$H$429,"Unklar")&gt;0,"Unklar","n/a")))))))</x:f>
        <x:v>Im Einsatz</x:v>
      </x:c>
      <x:c r="G111" s="34" t="str">
        <x:v>G02</x:v>
      </x:c>
      <x:c r="H111" s="38" t="str">
        <x:v>abgeglichen</x:v>
      </x:c>
    </x:row>
    <x:row r="112">
      <x:c r="A112" s="34" t="str">
        <x:v>Kanada</x:v>
      </x:c>
      <x:c r="B112" s="34" t="str">
        <x:v>Iltis TOW Anti-tank Section</x:v>
      </x:c>
      <x:c r="C112" s="34" t="str">
        <x:v>Panzerabwehr</x:v>
      </x:c>
      <x:c r="D112" s="34" t="str">
        <x:v>Iltis TOW</x:v>
      </x:c>
      <x:c r="E112" s="34" t="str">
        <x:v>Formationseinheit / Support gemäß Force Diagram</x:v>
      </x:c>
      <x:c r="F112" s="34" t="str">
        <x:f>IF($C112="Alliierte Unterstützung","Alliierte Unterstützung",IF(COUNTIFS('Ausrüstung &amp; Historie'!$A$2:$A$429,$A112,'Ausrüstung &amp; Historie'!$B$2:$B$429,$D112,'Ausrüstung &amp; Historie'!$H$2:$H$429,"Im Einsatz")&gt;0,"Im Einsatz",IF(COUNTIFS('Ausrüstung &amp; Historie'!$A$2:$A$429,$A112,'Ausrüstung &amp; Historie'!$B$2:$B$429,$D112,'Ausrüstung &amp; Historie'!$H$2:$H$429,"Noch nicht eingeführt")&gt;0,"Noch nicht eingeführt",IF(COUNTIFS('Ausrüstung &amp; Historie'!$A$2:$A$429,$A112,'Ausrüstung &amp; Historie'!$B$2:$B$429,$D112,'Ausrüstung &amp; Historie'!$H$2:$H$429,"Nicht mehr im Einsatz")&gt;0,"Nicht mehr im Einsatz",IF(COUNTIFS('Ausrüstung &amp; Historie'!$A$2:$A$429,$A112,'Ausrüstung &amp; Historie'!$B$2:$B$429,$D112,'Ausrüstung &amp; Historie'!$H$2:$H$429,"Nie eingeführt / fiktiv")&gt;0,"Nie eingeführt / fiktiv",IF(COUNTIFS('Ausrüstung &amp; Historie'!$A$2:$A$429,$A112,'Ausrüstung &amp; Historie'!$B$2:$B$429,$D112,'Ausrüstung &amp; Historie'!$H$2:$H$429,"Alliierte Unterstützung")&gt;0,"Alliierte Unterstützung",IF(COUNTIFS('Ausrüstung &amp; Historie'!$A$2:$A$429,$A112,'Ausrüstung &amp; Historie'!$B$2:$B$429,$D112,'Ausrüstung &amp; Historie'!$H$2:$H$429,"Unklar")&gt;0,"Unklar","n/a")))))))</x:f>
        <x:v>Im Einsatz</x:v>
      </x:c>
      <x:c r="G112" s="34" t="str">
        <x:v>G02</x:v>
      </x:c>
      <x:c r="H112" s="38" t="str">
        <x:v>abgeglichen</x:v>
      </x:c>
    </x:row>
    <x:row r="113">
      <x:c r="A113" s="34" t="str">
        <x:v>Kanada</x:v>
      </x:c>
      <x:c r="B113" s="34" t="str">
        <x:v>Iltis Recce Patrol</x:v>
      </x:c>
      <x:c r="C113" s="34" t="str">
        <x:v>Aufklärung / Beobachtung</x:v>
      </x:c>
      <x:c r="D113" s="34" t="str">
        <x:v>Iltis</x:v>
      </x:c>
      <x:c r="E113" s="34" t="str">
        <x:v>Formationseinheit / Support gemäß Force Diagram</x:v>
      </x:c>
      <x:c r="F113" s="34" t="str">
        <x:f>IF($C113="Alliierte Unterstützung","Alliierte Unterstützung",IF(COUNTIFS('Ausrüstung &amp; Historie'!$A$2:$A$429,$A113,'Ausrüstung &amp; Historie'!$B$2:$B$429,$D113,'Ausrüstung &amp; Historie'!$H$2:$H$429,"Im Einsatz")&gt;0,"Im Einsatz",IF(COUNTIFS('Ausrüstung &amp; Historie'!$A$2:$A$429,$A113,'Ausrüstung &amp; Historie'!$B$2:$B$429,$D113,'Ausrüstung &amp; Historie'!$H$2:$H$429,"Noch nicht eingeführt")&gt;0,"Noch nicht eingeführt",IF(COUNTIFS('Ausrüstung &amp; Historie'!$A$2:$A$429,$A113,'Ausrüstung &amp; Historie'!$B$2:$B$429,$D113,'Ausrüstung &amp; Historie'!$H$2:$H$429,"Nicht mehr im Einsatz")&gt;0,"Nicht mehr im Einsatz",IF(COUNTIFS('Ausrüstung &amp; Historie'!$A$2:$A$429,$A113,'Ausrüstung &amp; Historie'!$B$2:$B$429,$D113,'Ausrüstung &amp; Historie'!$H$2:$H$429,"Nie eingeführt / fiktiv")&gt;0,"Nie eingeführt / fiktiv",IF(COUNTIFS('Ausrüstung &amp; Historie'!$A$2:$A$429,$A113,'Ausrüstung &amp; Historie'!$B$2:$B$429,$D113,'Ausrüstung &amp; Historie'!$H$2:$H$429,"Alliierte Unterstützung")&gt;0,"Alliierte Unterstützung",IF(COUNTIFS('Ausrüstung &amp; Historie'!$A$2:$A$429,$A113,'Ausrüstung &amp; Historie'!$B$2:$B$429,$D113,'Ausrüstung &amp; Historie'!$H$2:$H$429,"Unklar")&gt;0,"Unklar","n/a")))))))</x:f>
        <x:v>Im Einsatz</x:v>
      </x:c>
      <x:c r="G113" s="34" t="str">
        <x:v>G02</x:v>
      </x:c>
      <x:c r="H113" s="38" t="str">
        <x:v>abgeglichen</x:v>
      </x:c>
    </x:row>
    <x:row r="114">
      <x:c r="A114" s="34" t="str">
        <x:v>Kanada</x:v>
      </x:c>
      <x:c r="B114" s="34" t="str">
        <x:v>Airborne Platoon</x:v>
      </x:c>
      <x:c r="C114" s="34" t="str">
        <x:v>Infanterie / Luftbeweglich</x:v>
      </x:c>
      <x:c r="D114" s="34" t="str">
        <x:v>UH-1 Huey</x:v>
      </x:c>
      <x:c r="E114" s="34" t="str">
        <x:v>Formationseinheit / Support gemäß Force Diagram</x:v>
      </x:c>
      <x:c r="F114" s="34" t="str">
        <x:f>IF($C114="Alliierte Unterstützung","Alliierte Unterstützung",IF(COUNTIFS('Ausrüstung &amp; Historie'!$A$2:$A$429,$A114,'Ausrüstung &amp; Historie'!$B$2:$B$429,$D114,'Ausrüstung &amp; Historie'!$H$2:$H$429,"Im Einsatz")&gt;0,"Im Einsatz",IF(COUNTIFS('Ausrüstung &amp; Historie'!$A$2:$A$429,$A114,'Ausrüstung &amp; Historie'!$B$2:$B$429,$D114,'Ausrüstung &amp; Historie'!$H$2:$H$429,"Noch nicht eingeführt")&gt;0,"Noch nicht eingeführt",IF(COUNTIFS('Ausrüstung &amp; Historie'!$A$2:$A$429,$A114,'Ausrüstung &amp; Historie'!$B$2:$B$429,$D114,'Ausrüstung &amp; Historie'!$H$2:$H$429,"Nicht mehr im Einsatz")&gt;0,"Nicht mehr im Einsatz",IF(COUNTIFS('Ausrüstung &amp; Historie'!$A$2:$A$429,$A114,'Ausrüstung &amp; Historie'!$B$2:$B$429,$D114,'Ausrüstung &amp; Historie'!$H$2:$H$429,"Nie eingeführt / fiktiv")&gt;0,"Nie eingeführt / fiktiv",IF(COUNTIFS('Ausrüstung &amp; Historie'!$A$2:$A$429,$A114,'Ausrüstung &amp; Historie'!$B$2:$B$429,$D114,'Ausrüstung &amp; Historie'!$H$2:$H$429,"Alliierte Unterstützung")&gt;0,"Alliierte Unterstützung",IF(COUNTIFS('Ausrüstung &amp; Historie'!$A$2:$A$429,$A114,'Ausrüstung &amp; Historie'!$B$2:$B$429,$D114,'Ausrüstung &amp; Historie'!$H$2:$H$429,"Unklar")&gt;0,"Unklar","n/a")))))))</x:f>
        <x:v>Im Einsatz</x:v>
      </x:c>
      <x:c r="G114" s="34" t="str">
        <x:v>G02</x:v>
      </x:c>
      <x:c r="H114" s="38" t="str">
        <x:v>abgeglichen</x:v>
      </x:c>
    </x:row>
    <x:row r="115">
      <x:c r="A115" s="34" t="str">
        <x:v>Kanada</x:v>
      </x:c>
      <x:c r="B115" s="34" t="str">
        <x:v>.50 cal HMG Platoon</x:v>
      </x:c>
      <x:c r="C115" s="34" t="str">
        <x:v>Infanterie-Unterstützung</x:v>
      </x:c>
      <x:c r="D115" s="34" t="str">
        <x:v>M2 .50 cal HMG</x:v>
      </x:c>
      <x:c r="E115" s="34" t="str">
        <x:v>Formationseinheit / Support gemäß Force Diagram</x:v>
      </x:c>
      <x:c r="F115" s="34" t="str">
        <x:f>IF($C115="Alliierte Unterstützung","Alliierte Unterstützung",IF(COUNTIFS('Ausrüstung &amp; Historie'!$A$2:$A$429,$A115,'Ausrüstung &amp; Historie'!$B$2:$B$429,$D115,'Ausrüstung &amp; Historie'!$H$2:$H$429,"Im Einsatz")&gt;0,"Im Einsatz",IF(COUNTIFS('Ausrüstung &amp; Historie'!$A$2:$A$429,$A115,'Ausrüstung &amp; Historie'!$B$2:$B$429,$D115,'Ausrüstung &amp; Historie'!$H$2:$H$429,"Noch nicht eingeführt")&gt;0,"Noch nicht eingeführt",IF(COUNTIFS('Ausrüstung &amp; Historie'!$A$2:$A$429,$A115,'Ausrüstung &amp; Historie'!$B$2:$B$429,$D115,'Ausrüstung &amp; Historie'!$H$2:$H$429,"Nicht mehr im Einsatz")&gt;0,"Nicht mehr im Einsatz",IF(COUNTIFS('Ausrüstung &amp; Historie'!$A$2:$A$429,$A115,'Ausrüstung &amp; Historie'!$B$2:$B$429,$D115,'Ausrüstung &amp; Historie'!$H$2:$H$429,"Nie eingeführt / fiktiv")&gt;0,"Nie eingeführt / fiktiv",IF(COUNTIFS('Ausrüstung &amp; Historie'!$A$2:$A$429,$A115,'Ausrüstung &amp; Historie'!$B$2:$B$429,$D115,'Ausrüstung &amp; Historie'!$H$2:$H$429,"Alliierte Unterstützung")&gt;0,"Alliierte Unterstützung",IF(COUNTIFS('Ausrüstung &amp; Historie'!$A$2:$A$429,$A115,'Ausrüstung &amp; Historie'!$B$2:$B$429,$D115,'Ausrüstung &amp; Historie'!$H$2:$H$429,"Unklar")&gt;0,"Unklar","n/a")))))))</x:f>
        <x:v>Im Einsatz</x:v>
      </x:c>
      <x:c r="G115" s="34" t="str">
        <x:v>G02</x:v>
      </x:c>
      <x:c r="H115" s="38" t="str">
        <x:v>abgeglichen</x:v>
      </x:c>
    </x:row>
    <x:row r="116">
      <x:c r="A116" s="34" t="str">
        <x:v>Kanada</x:v>
      </x:c>
      <x:c r="B116" s="34" t="str">
        <x:v>C3 81mm Mortar Platoon</x:v>
      </x:c>
      <x:c r="C116" s="34" t="str">
        <x:v>Mörser</x:v>
      </x:c>
      <x:c r="D116" s="34" t="str">
        <x:v>C3 81mm Mortar</x:v>
      </x:c>
      <x:c r="E116" s="34" t="str">
        <x:v>Formationseinheit / Support gemäß Force Diagram</x:v>
      </x:c>
      <x:c r="F116" s="34" t="str">
        <x:f>IF($C116="Alliierte Unterstützung","Alliierte Unterstützung",IF(COUNTIFS('Ausrüstung &amp; Historie'!$A$2:$A$429,$A116,'Ausrüstung &amp; Historie'!$B$2:$B$429,$D116,'Ausrüstung &amp; Historie'!$H$2:$H$429,"Im Einsatz")&gt;0,"Im Einsatz",IF(COUNTIFS('Ausrüstung &amp; Historie'!$A$2:$A$429,$A116,'Ausrüstung &amp; Historie'!$B$2:$B$429,$D116,'Ausrüstung &amp; Historie'!$H$2:$H$429,"Noch nicht eingeführt")&gt;0,"Noch nicht eingeführt",IF(COUNTIFS('Ausrüstung &amp; Historie'!$A$2:$A$429,$A116,'Ausrüstung &amp; Historie'!$B$2:$B$429,$D116,'Ausrüstung &amp; Historie'!$H$2:$H$429,"Nicht mehr im Einsatz")&gt;0,"Nicht mehr im Einsatz",IF(COUNTIFS('Ausrüstung &amp; Historie'!$A$2:$A$429,$A116,'Ausrüstung &amp; Historie'!$B$2:$B$429,$D116,'Ausrüstung &amp; Historie'!$H$2:$H$429,"Nie eingeführt / fiktiv")&gt;0,"Nie eingeführt / fiktiv",IF(COUNTIFS('Ausrüstung &amp; Historie'!$A$2:$A$429,$A116,'Ausrüstung &amp; Historie'!$B$2:$B$429,$D116,'Ausrüstung &amp; Historie'!$H$2:$H$429,"Alliierte Unterstützung")&gt;0,"Alliierte Unterstützung",IF(COUNTIFS('Ausrüstung &amp; Historie'!$A$2:$A$429,$A116,'Ausrüstung &amp; Historie'!$B$2:$B$429,$D116,'Ausrüstung &amp; Historie'!$H$2:$H$429,"Unklar")&gt;0,"Unklar","n/a")))))))</x:f>
        <x:v>Im Einsatz</x:v>
      </x:c>
      <x:c r="G116" s="34" t="str">
        <x:v>G02</x:v>
      </x:c>
      <x:c r="H116" s="38" t="str">
        <x:v>abgeglichen</x:v>
      </x:c>
    </x:row>
    <x:row r="117">
      <x:c r="A117" s="34" t="str">
        <x:v>Kanada</x:v>
      </x:c>
      <x:c r="B117" s="34" t="str">
        <x:v>M109 Field Battery</x:v>
      </x:c>
      <x:c r="C117" s="34" t="str">
        <x:v>Artillerie</x:v>
      </x:c>
      <x:c r="D117" s="34" t="str">
        <x:v>M109</x:v>
      </x:c>
      <x:c r="E117" s="34" t="str">
        <x:v>Formationseinheit / Support gemäß Force Diagram</x:v>
      </x:c>
      <x:c r="F117" s="34" t="str">
        <x:f>IF($C117="Alliierte Unterstützung","Alliierte Unterstützung",IF(COUNTIFS('Ausrüstung &amp; Historie'!$A$2:$A$429,$A117,'Ausrüstung &amp; Historie'!$B$2:$B$429,$D117,'Ausrüstung &amp; Historie'!$H$2:$H$429,"Im Einsatz")&gt;0,"Im Einsatz",IF(COUNTIFS('Ausrüstung &amp; Historie'!$A$2:$A$429,$A117,'Ausrüstung &amp; Historie'!$B$2:$B$429,$D117,'Ausrüstung &amp; Historie'!$H$2:$H$429,"Noch nicht eingeführt")&gt;0,"Noch nicht eingeführt",IF(COUNTIFS('Ausrüstung &amp; Historie'!$A$2:$A$429,$A117,'Ausrüstung &amp; Historie'!$B$2:$B$429,$D117,'Ausrüstung &amp; Historie'!$H$2:$H$429,"Nicht mehr im Einsatz")&gt;0,"Nicht mehr im Einsatz",IF(COUNTIFS('Ausrüstung &amp; Historie'!$A$2:$A$429,$A117,'Ausrüstung &amp; Historie'!$B$2:$B$429,$D117,'Ausrüstung &amp; Historie'!$H$2:$H$429,"Nie eingeführt / fiktiv")&gt;0,"Nie eingeführt / fiktiv",IF(COUNTIFS('Ausrüstung &amp; Historie'!$A$2:$A$429,$A117,'Ausrüstung &amp; Historie'!$B$2:$B$429,$D117,'Ausrüstung &amp; Historie'!$H$2:$H$429,"Alliierte Unterstützung")&gt;0,"Alliierte Unterstützung",IF(COUNTIFS('Ausrüstung &amp; Historie'!$A$2:$A$429,$A117,'Ausrüstung &amp; Historie'!$B$2:$B$429,$D117,'Ausrüstung &amp; Historie'!$H$2:$H$429,"Unklar")&gt;0,"Unklar","n/a")))))))</x:f>
        <x:v>Im Einsatz</x:v>
      </x:c>
      <x:c r="G117" s="34" t="str">
        <x:v>G02</x:v>
      </x:c>
      <x:c r="H117" s="38" t="str">
        <x:v>abgeglichen</x:v>
      </x:c>
    </x:row>
    <x:row r="118">
      <x:c r="A118" s="34" t="str">
        <x:v>Kanada</x:v>
      </x:c>
      <x:c r="B118" s="34" t="str">
        <x:v>M113 OP</x:v>
      </x:c>
      <x:c r="C118" s="34" t="str">
        <x:v>Aufklärung / Beobachtung</x:v>
      </x:c>
      <x:c r="D118" s="34" t="str">
        <x:v>M113</x:v>
      </x:c>
      <x:c r="E118" s="34" t="str">
        <x:v>Formationseinheit / Support gemäß Force Diagram</x:v>
      </x:c>
      <x:c r="F118" s="34" t="str">
        <x:f>IF($C118="Alliierte Unterstützung","Alliierte Unterstützung",IF(COUNTIFS('Ausrüstung &amp; Historie'!$A$2:$A$429,$A118,'Ausrüstung &amp; Historie'!$B$2:$B$429,$D118,'Ausrüstung &amp; Historie'!$H$2:$H$429,"Im Einsatz")&gt;0,"Im Einsatz",IF(COUNTIFS('Ausrüstung &amp; Historie'!$A$2:$A$429,$A118,'Ausrüstung &amp; Historie'!$B$2:$B$429,$D118,'Ausrüstung &amp; Historie'!$H$2:$H$429,"Noch nicht eingeführt")&gt;0,"Noch nicht eingeführt",IF(COUNTIFS('Ausrüstung &amp; Historie'!$A$2:$A$429,$A118,'Ausrüstung &amp; Historie'!$B$2:$B$429,$D118,'Ausrüstung &amp; Historie'!$H$2:$H$429,"Nicht mehr im Einsatz")&gt;0,"Nicht mehr im Einsatz",IF(COUNTIFS('Ausrüstung &amp; Historie'!$A$2:$A$429,$A118,'Ausrüstung &amp; Historie'!$B$2:$B$429,$D118,'Ausrüstung &amp; Historie'!$H$2:$H$429,"Nie eingeführt / fiktiv")&gt;0,"Nie eingeführt / fiktiv",IF(COUNTIFS('Ausrüstung &amp; Historie'!$A$2:$A$429,$A118,'Ausrüstung &amp; Historie'!$B$2:$B$429,$D118,'Ausrüstung &amp; Historie'!$H$2:$H$429,"Alliierte Unterstützung")&gt;0,"Alliierte Unterstützung",IF(COUNTIFS('Ausrüstung &amp; Historie'!$A$2:$A$429,$A118,'Ausrüstung &amp; Historie'!$B$2:$B$429,$D118,'Ausrüstung &amp; Historie'!$H$2:$H$429,"Unklar")&gt;0,"Unklar","n/a")))))))</x:f>
        <x:v>Im Einsatz</x:v>
      </x:c>
      <x:c r="G118" s="34" t="str">
        <x:v>G02</x:v>
      </x:c>
      <x:c r="H118" s="38" t="str">
        <x:v>abgeglichen</x:v>
      </x:c>
    </x:row>
    <x:row r="119">
      <x:c r="A119" s="34" t="str">
        <x:v>Kanada</x:v>
      </x:c>
      <x:c r="B119" s="34" t="str">
        <x:v>ADATS Air Defence Platoon</x:v>
      </x:c>
      <x:c r="C119" s="34" t="str">
        <x:v>Flugabwehr</x:v>
      </x:c>
      <x:c r="D119" s="34" t="str">
        <x:v>ADATS</x:v>
      </x:c>
      <x:c r="E119" s="34" t="str">
        <x:v>Formationseinheit / Support gemäß Force Diagram</x:v>
      </x:c>
      <x:c r="F119" s="34" t="str">
        <x:f>IF($C119="Alliierte Unterstützung","Alliierte Unterstützung",IF(COUNTIFS('Ausrüstung &amp; Historie'!$A$2:$A$429,$A119,'Ausrüstung &amp; Historie'!$B$2:$B$429,$D119,'Ausrüstung &amp; Historie'!$H$2:$H$429,"Im Einsatz")&gt;0,"Im Einsatz",IF(COUNTIFS('Ausrüstung &amp; Historie'!$A$2:$A$429,$A119,'Ausrüstung &amp; Historie'!$B$2:$B$429,$D119,'Ausrüstung &amp; Historie'!$H$2:$H$429,"Noch nicht eingeführt")&gt;0,"Noch nicht eingeführt",IF(COUNTIFS('Ausrüstung &amp; Historie'!$A$2:$A$429,$A119,'Ausrüstung &amp; Historie'!$B$2:$B$429,$D119,'Ausrüstung &amp; Historie'!$H$2:$H$429,"Nicht mehr im Einsatz")&gt;0,"Nicht mehr im Einsatz",IF(COUNTIFS('Ausrüstung &amp; Historie'!$A$2:$A$429,$A119,'Ausrüstung &amp; Historie'!$B$2:$B$429,$D119,'Ausrüstung &amp; Historie'!$H$2:$H$429,"Nie eingeführt / fiktiv")&gt;0,"Nie eingeführt / fiktiv",IF(COUNTIFS('Ausrüstung &amp; Historie'!$A$2:$A$429,$A119,'Ausrüstung &amp; Historie'!$B$2:$B$429,$D119,'Ausrüstung &amp; Historie'!$H$2:$H$429,"Alliierte Unterstützung")&gt;0,"Alliierte Unterstützung",IF(COUNTIFS('Ausrüstung &amp; Historie'!$A$2:$A$429,$A119,'Ausrüstung &amp; Historie'!$B$2:$B$429,$D119,'Ausrüstung &amp; Historie'!$H$2:$H$429,"Unklar")&gt;0,"Unklar","n/a")))))))</x:f>
        <x:v>Noch nicht eingeführt</x:v>
      </x:c>
      <x:c r="G119" s="34" t="str">
        <x:v>G02</x:v>
      </x:c>
      <x:c r="H119" s="38" t="str">
        <x:v>abgeglichen</x:v>
      </x:c>
    </x:row>
    <x:row r="120">
      <x:c r="A120" s="34" t="str">
        <x:v>Kanada</x:v>
      </x:c>
      <x:c r="B120" s="34" t="str">
        <x:v>M113 Blowpipe Air Defence Section</x:v>
      </x:c>
      <x:c r="C120" s="34" t="str">
        <x:v>Flugabwehr</x:v>
      </x:c>
      <x:c r="D120" s="34" t="str">
        <x:v>M113 Blowpipe</x:v>
      </x:c>
      <x:c r="E120" s="34" t="str">
        <x:v>Formationseinheit / Support gemäß Force Diagram</x:v>
      </x:c>
      <x:c r="F120" s="34" t="str">
        <x:f>IF($C120="Alliierte Unterstützung","Alliierte Unterstützung",IF(COUNTIFS('Ausrüstung &amp; Historie'!$A$2:$A$429,$A120,'Ausrüstung &amp; Historie'!$B$2:$B$429,$D120,'Ausrüstung &amp; Historie'!$H$2:$H$429,"Im Einsatz")&gt;0,"Im Einsatz",IF(COUNTIFS('Ausrüstung &amp; Historie'!$A$2:$A$429,$A120,'Ausrüstung &amp; Historie'!$B$2:$B$429,$D120,'Ausrüstung &amp; Historie'!$H$2:$H$429,"Noch nicht eingeführt")&gt;0,"Noch nicht eingeführt",IF(COUNTIFS('Ausrüstung &amp; Historie'!$A$2:$A$429,$A120,'Ausrüstung &amp; Historie'!$B$2:$B$429,$D120,'Ausrüstung &amp; Historie'!$H$2:$H$429,"Nicht mehr im Einsatz")&gt;0,"Nicht mehr im Einsatz",IF(COUNTIFS('Ausrüstung &amp; Historie'!$A$2:$A$429,$A120,'Ausrüstung &amp; Historie'!$B$2:$B$429,$D120,'Ausrüstung &amp; Historie'!$H$2:$H$429,"Nie eingeführt / fiktiv")&gt;0,"Nie eingeführt / fiktiv",IF(COUNTIFS('Ausrüstung &amp; Historie'!$A$2:$A$429,$A120,'Ausrüstung &amp; Historie'!$B$2:$B$429,$D120,'Ausrüstung &amp; Historie'!$H$2:$H$429,"Alliierte Unterstützung")&gt;0,"Alliierte Unterstützung",IF(COUNTIFS('Ausrüstung &amp; Historie'!$A$2:$A$429,$A120,'Ausrüstung &amp; Historie'!$B$2:$B$429,$D120,'Ausrüstung &amp; Historie'!$H$2:$H$429,"Unklar")&gt;0,"Unklar","n/a")))))))</x:f>
        <x:v>Im Einsatz</x:v>
      </x:c>
      <x:c r="G120" s="34" t="str">
        <x:v>G02</x:v>
      </x:c>
      <x:c r="H120" s="38" t="str">
        <x:v>abgeglichen</x:v>
      </x:c>
    </x:row>
    <x:row r="121">
      <x:c r="A121" s="34" t="str">
        <x:v>Kanada</x:v>
      </x:c>
      <x:c r="B121" s="34" t="str">
        <x:v>UH-1 Huey Transport</x:v>
      </x:c>
      <x:c r="C121" s="34" t="str">
        <x:v>Transport / IFV</x:v>
      </x:c>
      <x:c r="D121" s="34" t="str">
        <x:v>UH-1 Huey</x:v>
      </x:c>
      <x:c r="E121" s="34" t="str">
        <x:v>Formationseinheit / Support gemäß Force Diagram</x:v>
      </x:c>
      <x:c r="F121" s="34" t="str">
        <x:f>IF($C121="Alliierte Unterstützung","Alliierte Unterstützung",IF(COUNTIFS('Ausrüstung &amp; Historie'!$A$2:$A$429,$A121,'Ausrüstung &amp; Historie'!$B$2:$B$429,$D121,'Ausrüstung &amp; Historie'!$H$2:$H$429,"Im Einsatz")&gt;0,"Im Einsatz",IF(COUNTIFS('Ausrüstung &amp; Historie'!$A$2:$A$429,$A121,'Ausrüstung &amp; Historie'!$B$2:$B$429,$D121,'Ausrüstung &amp; Historie'!$H$2:$H$429,"Noch nicht eingeführt")&gt;0,"Noch nicht eingeführt",IF(COUNTIFS('Ausrüstung &amp; Historie'!$A$2:$A$429,$A121,'Ausrüstung &amp; Historie'!$B$2:$B$429,$D121,'Ausrüstung &amp; Historie'!$H$2:$H$429,"Nicht mehr im Einsatz")&gt;0,"Nicht mehr im Einsatz",IF(COUNTIFS('Ausrüstung &amp; Historie'!$A$2:$A$429,$A121,'Ausrüstung &amp; Historie'!$B$2:$B$429,$D121,'Ausrüstung &amp; Historie'!$H$2:$H$429,"Nie eingeführt / fiktiv")&gt;0,"Nie eingeführt / fiktiv",IF(COUNTIFS('Ausrüstung &amp; Historie'!$A$2:$A$429,$A121,'Ausrüstung &amp; Historie'!$B$2:$B$429,$D121,'Ausrüstung &amp; Historie'!$H$2:$H$429,"Alliierte Unterstützung")&gt;0,"Alliierte Unterstützung",IF(COUNTIFS('Ausrüstung &amp; Historie'!$A$2:$A$429,$A121,'Ausrüstung &amp; Historie'!$B$2:$B$429,$D121,'Ausrüstung &amp; Historie'!$H$2:$H$429,"Unklar")&gt;0,"Unklar","n/a")))))))</x:f>
        <x:v>Im Einsatz</x:v>
      </x:c>
      <x:c r="G121" s="34" t="str">
        <x:v>G02</x:v>
      </x:c>
      <x:c r="H121" s="38" t="str">
        <x:v>abgeglichen</x:v>
      </x:c>
    </x:row>
    <x:row r="122">
      <x:c r="A122" s="34" t="str">
        <x:v>Frankreich</x:v>
      </x:c>
      <x:c r="B122" s="34" t="str">
        <x:v>AMX-30 Peloton Blindé</x:v>
      </x:c>
      <x:c r="C122" s="34" t="str">
        <x:v>Panzer / Gefechtsfahrzeug</x:v>
      </x:c>
      <x:c r="D122" s="34" t="str">
        <x:v>AMX-30</x:v>
      </x:c>
      <x:c r="E122" s="34" t="str">
        <x:v>Formationseinheit / Support gemäß Force Diagram</x:v>
      </x:c>
      <x:c r="F122" s="34" t="str">
        <x:f>IF($C122="Alliierte Unterstützung","Alliierte Unterstützung",IF(COUNTIFS('Ausrüstung &amp; Historie'!$A$2:$A$429,$A122,'Ausrüstung &amp; Historie'!$B$2:$B$429,$D122,'Ausrüstung &amp; Historie'!$H$2:$H$429,"Im Einsatz")&gt;0,"Im Einsatz",IF(COUNTIFS('Ausrüstung &amp; Historie'!$A$2:$A$429,$A122,'Ausrüstung &amp; Historie'!$B$2:$B$429,$D122,'Ausrüstung &amp; Historie'!$H$2:$H$429,"Noch nicht eingeführt")&gt;0,"Noch nicht eingeführt",IF(COUNTIFS('Ausrüstung &amp; Historie'!$A$2:$A$429,$A122,'Ausrüstung &amp; Historie'!$B$2:$B$429,$D122,'Ausrüstung &amp; Historie'!$H$2:$H$429,"Nicht mehr im Einsatz")&gt;0,"Nicht mehr im Einsatz",IF(COUNTIFS('Ausrüstung &amp; Historie'!$A$2:$A$429,$A122,'Ausrüstung &amp; Historie'!$B$2:$B$429,$D122,'Ausrüstung &amp; Historie'!$H$2:$H$429,"Nie eingeführt / fiktiv")&gt;0,"Nie eingeführt / fiktiv",IF(COUNTIFS('Ausrüstung &amp; Historie'!$A$2:$A$429,$A122,'Ausrüstung &amp; Historie'!$B$2:$B$429,$D122,'Ausrüstung &amp; Historie'!$H$2:$H$429,"Alliierte Unterstützung")&gt;0,"Alliierte Unterstützung",IF(COUNTIFS('Ausrüstung &amp; Historie'!$A$2:$A$429,$A122,'Ausrüstung &amp; Historie'!$B$2:$B$429,$D122,'Ausrüstung &amp; Historie'!$H$2:$H$429,"Unklar")&gt;0,"Unklar","n/a")))))))</x:f>
        <x:v>Im Einsatz</x:v>
      </x:c>
      <x:c r="G122" s="34" t="str">
        <x:v>G02</x:v>
      </x:c>
      <x:c r="H122" s="38" t="str">
        <x:v>abgeglichen</x:v>
      </x:c>
    </x:row>
    <x:row r="123">
      <x:c r="A123" s="34" t="str">
        <x:v>Frankreich</x:v>
      </x:c>
      <x:c r="B123" s="34" t="str">
        <x:v>Leclerc Peloton Blindé</x:v>
      </x:c>
      <x:c r="C123" s="34" t="str">
        <x:v>Panzer / Gefechtsfahrzeug</x:v>
      </x:c>
      <x:c r="D123" s="34" t="str">
        <x:v>Leclerc</x:v>
      </x:c>
      <x:c r="E123" s="34" t="str">
        <x:v>Formationseinheit / Support gemäß Force Diagram</x:v>
      </x:c>
      <x:c r="F123" s="34" t="str">
        <x:f>IF($C123="Alliierte Unterstützung","Alliierte Unterstützung",IF(COUNTIFS('Ausrüstung &amp; Historie'!$A$2:$A$429,$A123,'Ausrüstung &amp; Historie'!$B$2:$B$429,$D123,'Ausrüstung &amp; Historie'!$H$2:$H$429,"Im Einsatz")&gt;0,"Im Einsatz",IF(COUNTIFS('Ausrüstung &amp; Historie'!$A$2:$A$429,$A123,'Ausrüstung &amp; Historie'!$B$2:$B$429,$D123,'Ausrüstung &amp; Historie'!$H$2:$H$429,"Noch nicht eingeführt")&gt;0,"Noch nicht eingeführt",IF(COUNTIFS('Ausrüstung &amp; Historie'!$A$2:$A$429,$A123,'Ausrüstung &amp; Historie'!$B$2:$B$429,$D123,'Ausrüstung &amp; Historie'!$H$2:$H$429,"Nicht mehr im Einsatz")&gt;0,"Nicht mehr im Einsatz",IF(COUNTIFS('Ausrüstung &amp; Historie'!$A$2:$A$429,$A123,'Ausrüstung &amp; Historie'!$B$2:$B$429,$D123,'Ausrüstung &amp; Historie'!$H$2:$H$429,"Nie eingeführt / fiktiv")&gt;0,"Nie eingeführt / fiktiv",IF(COUNTIFS('Ausrüstung &amp; Historie'!$A$2:$A$429,$A123,'Ausrüstung &amp; Historie'!$B$2:$B$429,$D123,'Ausrüstung &amp; Historie'!$H$2:$H$429,"Alliierte Unterstützung")&gt;0,"Alliierte Unterstützung",IF(COUNTIFS('Ausrüstung &amp; Historie'!$A$2:$A$429,$A123,'Ausrüstung &amp; Historie'!$B$2:$B$429,$D123,'Ausrüstung &amp; Historie'!$H$2:$H$429,"Unklar")&gt;0,"Unklar","n/a")))))))</x:f>
        <x:v>Noch nicht eingeführt</x:v>
      </x:c>
      <x:c r="G123" s="34" t="str">
        <x:v>G02</x:v>
      </x:c>
      <x:c r="H123" s="38" t="str">
        <x:v>abgeglichen</x:v>
      </x:c>
    </x:row>
    <x:row r="124">
      <x:c r="A124" s="34" t="str">
        <x:v>Frankreich</x:v>
      </x:c>
      <x:c r="B124" s="34" t="str">
        <x:v>AMX-10P Section de Chasseurs</x:v>
      </x:c>
      <x:c r="C124" s="34" t="str">
        <x:v>Infanterie / Mechanisiert</x:v>
      </x:c>
      <x:c r="D124" s="34" t="str">
        <x:v>AMX-10P</x:v>
      </x:c>
      <x:c r="E124" s="34" t="str">
        <x:v>Formationseinheit / Support gemäß Force Diagram</x:v>
      </x:c>
      <x:c r="F124" s="34" t="str">
        <x:f>IF($C124="Alliierte Unterstützung","Alliierte Unterstützung",IF(COUNTIFS('Ausrüstung &amp; Historie'!$A$2:$A$429,$A124,'Ausrüstung &amp; Historie'!$B$2:$B$429,$D124,'Ausrüstung &amp; Historie'!$H$2:$H$429,"Im Einsatz")&gt;0,"Im Einsatz",IF(COUNTIFS('Ausrüstung &amp; Historie'!$A$2:$A$429,$A124,'Ausrüstung &amp; Historie'!$B$2:$B$429,$D124,'Ausrüstung &amp; Historie'!$H$2:$H$429,"Noch nicht eingeführt")&gt;0,"Noch nicht eingeführt",IF(COUNTIFS('Ausrüstung &amp; Historie'!$A$2:$A$429,$A124,'Ausrüstung &amp; Historie'!$B$2:$B$429,$D124,'Ausrüstung &amp; Historie'!$H$2:$H$429,"Nicht mehr im Einsatz")&gt;0,"Nicht mehr im Einsatz",IF(COUNTIFS('Ausrüstung &amp; Historie'!$A$2:$A$429,$A124,'Ausrüstung &amp; Historie'!$B$2:$B$429,$D124,'Ausrüstung &amp; Historie'!$H$2:$H$429,"Nie eingeführt / fiktiv")&gt;0,"Nie eingeführt / fiktiv",IF(COUNTIFS('Ausrüstung &amp; Historie'!$A$2:$A$429,$A124,'Ausrüstung &amp; Historie'!$B$2:$B$429,$D124,'Ausrüstung &amp; Historie'!$H$2:$H$429,"Alliierte Unterstützung")&gt;0,"Alliierte Unterstützung",IF(COUNTIFS('Ausrüstung &amp; Historie'!$A$2:$A$429,$A124,'Ausrüstung &amp; Historie'!$B$2:$B$429,$D124,'Ausrüstung &amp; Historie'!$H$2:$H$429,"Unklar")&gt;0,"Unklar","n/a")))))))</x:f>
        <x:v>Im Einsatz</x:v>
      </x:c>
      <x:c r="G124" s="34" t="str">
        <x:v>G02</x:v>
      </x:c>
      <x:c r="H124" s="38" t="str">
        <x:v>abgeglichen</x:v>
      </x:c>
    </x:row>
    <x:row r="125">
      <x:c r="A125" s="34" t="str">
        <x:v>Frankreich</x:v>
      </x:c>
      <x:c r="B125" s="34" t="str">
        <x:v>AMX-10 RC Peloton de Cavalerie</x:v>
      </x:c>
      <x:c r="C125" s="34" t="str">
        <x:v>Aufklärung / Gefechtsfahrzeug</x:v>
      </x:c>
      <x:c r="D125" s="34" t="str">
        <x:v>AMX-10 RC</x:v>
      </x:c>
      <x:c r="E125" s="34" t="str">
        <x:v>Formationseinheit / Support gemäß Force Diagram</x:v>
      </x:c>
      <x:c r="F125" s="34" t="str">
        <x:f>IF($C125="Alliierte Unterstützung","Alliierte Unterstützung",IF(COUNTIFS('Ausrüstung &amp; Historie'!$A$2:$A$429,$A125,'Ausrüstung &amp; Historie'!$B$2:$B$429,$D125,'Ausrüstung &amp; Historie'!$H$2:$H$429,"Im Einsatz")&gt;0,"Im Einsatz",IF(COUNTIFS('Ausrüstung &amp; Historie'!$A$2:$A$429,$A125,'Ausrüstung &amp; Historie'!$B$2:$B$429,$D125,'Ausrüstung &amp; Historie'!$H$2:$H$429,"Noch nicht eingeführt")&gt;0,"Noch nicht eingeführt",IF(COUNTIFS('Ausrüstung &amp; Historie'!$A$2:$A$429,$A125,'Ausrüstung &amp; Historie'!$B$2:$B$429,$D125,'Ausrüstung &amp; Historie'!$H$2:$H$429,"Nicht mehr im Einsatz")&gt;0,"Nicht mehr im Einsatz",IF(COUNTIFS('Ausrüstung &amp; Historie'!$A$2:$A$429,$A125,'Ausrüstung &amp; Historie'!$B$2:$B$429,$D125,'Ausrüstung &amp; Historie'!$H$2:$H$429,"Nie eingeführt / fiktiv")&gt;0,"Nie eingeführt / fiktiv",IF(COUNTIFS('Ausrüstung &amp; Historie'!$A$2:$A$429,$A125,'Ausrüstung &amp; Historie'!$B$2:$B$429,$D125,'Ausrüstung &amp; Historie'!$H$2:$H$429,"Alliierte Unterstützung")&gt;0,"Alliierte Unterstützung",IF(COUNTIFS('Ausrüstung &amp; Historie'!$A$2:$A$429,$A125,'Ausrüstung &amp; Historie'!$B$2:$B$429,$D125,'Ausrüstung &amp; Historie'!$H$2:$H$429,"Unklar")&gt;0,"Unklar","n/a")))))))</x:f>
        <x:v>Im Einsatz</x:v>
      </x:c>
      <x:c r="G125" s="34" t="str">
        <x:v>G02</x:v>
      </x:c>
      <x:c r="H125" s="38" t="str">
        <x:v>abgeglichen</x:v>
      </x:c>
    </x:row>
    <x:row r="126">
      <x:c r="A126" s="34" t="str">
        <x:v>Frankreich</x:v>
      </x:c>
      <x:c r="B126" s="34" t="str">
        <x:v>VAB Section d'Infanterie</x:v>
      </x:c>
      <x:c r="C126" s="34" t="str">
        <x:v>Transport / IFV</x:v>
      </x:c>
      <x:c r="D126" s="34" t="str">
        <x:v>VAB</x:v>
      </x:c>
      <x:c r="E126" s="34" t="str">
        <x:v>Formationseinheit / Support gemäß Force Diagram</x:v>
      </x:c>
      <x:c r="F126" s="34" t="str">
        <x:f>IF($C126="Alliierte Unterstützung","Alliierte Unterstützung",IF(COUNTIFS('Ausrüstung &amp; Historie'!$A$2:$A$429,$A126,'Ausrüstung &amp; Historie'!$B$2:$B$429,$D126,'Ausrüstung &amp; Historie'!$H$2:$H$429,"Im Einsatz")&gt;0,"Im Einsatz",IF(COUNTIFS('Ausrüstung &amp; Historie'!$A$2:$A$429,$A126,'Ausrüstung &amp; Historie'!$B$2:$B$429,$D126,'Ausrüstung &amp; Historie'!$H$2:$H$429,"Noch nicht eingeführt")&gt;0,"Noch nicht eingeführt",IF(COUNTIFS('Ausrüstung &amp; Historie'!$A$2:$A$429,$A126,'Ausrüstung &amp; Historie'!$B$2:$B$429,$D126,'Ausrüstung &amp; Historie'!$H$2:$H$429,"Nicht mehr im Einsatz")&gt;0,"Nicht mehr im Einsatz",IF(COUNTIFS('Ausrüstung &amp; Historie'!$A$2:$A$429,$A126,'Ausrüstung &amp; Historie'!$B$2:$B$429,$D126,'Ausrüstung &amp; Historie'!$H$2:$H$429,"Nie eingeführt / fiktiv")&gt;0,"Nie eingeführt / fiktiv",IF(COUNTIFS('Ausrüstung &amp; Historie'!$A$2:$A$429,$A126,'Ausrüstung &amp; Historie'!$B$2:$B$429,$D126,'Ausrüstung &amp; Historie'!$H$2:$H$429,"Alliierte Unterstützung")&gt;0,"Alliierte Unterstützung",IF(COUNTIFS('Ausrüstung &amp; Historie'!$A$2:$A$429,$A126,'Ausrüstung &amp; Historie'!$B$2:$B$429,$D126,'Ausrüstung &amp; Historie'!$H$2:$H$429,"Unklar")&gt;0,"Unklar","n/a")))))))</x:f>
        <x:v>Im Einsatz</x:v>
      </x:c>
      <x:c r="G126" s="34" t="str">
        <x:v>G02</x:v>
      </x:c>
      <x:c r="H126" s="38" t="str">
        <x:v>abgeglichen</x:v>
      </x:c>
    </x:row>
    <x:row r="127">
      <x:c r="A127" s="34" t="str">
        <x:v>Frankreich</x:v>
      </x:c>
      <x:c r="B127" s="34" t="str">
        <x:v>VAB T20 Section d'appui-feu</x:v>
      </x:c>
      <x:c r="C127" s="34" t="str">
        <x:v>Transport / IFV</x:v>
      </x:c>
      <x:c r="D127" s="34" t="str">
        <x:v>VAB T20</x:v>
      </x:c>
      <x:c r="E127" s="34" t="str">
        <x:v>Formationseinheit / Support gemäß Force Diagram</x:v>
      </x:c>
      <x:c r="F127" s="34" t="str">
        <x:f>IF($C127="Alliierte Unterstützung","Alliierte Unterstützung",IF(COUNTIFS('Ausrüstung &amp; Historie'!$A$2:$A$429,$A127,'Ausrüstung &amp; Historie'!$B$2:$B$429,$D127,'Ausrüstung &amp; Historie'!$H$2:$H$429,"Im Einsatz")&gt;0,"Im Einsatz",IF(COUNTIFS('Ausrüstung &amp; Historie'!$A$2:$A$429,$A127,'Ausrüstung &amp; Historie'!$B$2:$B$429,$D127,'Ausrüstung &amp; Historie'!$H$2:$H$429,"Noch nicht eingeführt")&gt;0,"Noch nicht eingeführt",IF(COUNTIFS('Ausrüstung &amp; Historie'!$A$2:$A$429,$A127,'Ausrüstung &amp; Historie'!$B$2:$B$429,$D127,'Ausrüstung &amp; Historie'!$H$2:$H$429,"Nicht mehr im Einsatz")&gt;0,"Nicht mehr im Einsatz",IF(COUNTIFS('Ausrüstung &amp; Historie'!$A$2:$A$429,$A127,'Ausrüstung &amp; Historie'!$B$2:$B$429,$D127,'Ausrüstung &amp; Historie'!$H$2:$H$429,"Nie eingeführt / fiktiv")&gt;0,"Nie eingeführt / fiktiv",IF(COUNTIFS('Ausrüstung &amp; Historie'!$A$2:$A$429,$A127,'Ausrüstung &amp; Historie'!$B$2:$B$429,$D127,'Ausrüstung &amp; Historie'!$H$2:$H$429,"Alliierte Unterstützung")&gt;0,"Alliierte Unterstützung",IF(COUNTIFS('Ausrüstung &amp; Historie'!$A$2:$A$429,$A127,'Ausrüstung &amp; Historie'!$B$2:$B$429,$D127,'Ausrüstung &amp; Historie'!$H$2:$H$429,"Unklar")&gt;0,"Unklar","n/a")))))))</x:f>
        <x:v>Im Einsatz</x:v>
      </x:c>
      <x:c r="G127" s="34" t="str">
        <x:v>G02</x:v>
      </x:c>
      <x:c r="H127" s="38" t="str">
        <x:v>abgeglichen</x:v>
      </x:c>
    </x:row>
    <x:row r="128">
      <x:c r="A128" s="34" t="str">
        <x:v>Frankreich</x:v>
      </x:c>
      <x:c r="B128" s="34" t="str">
        <x:v>VBL Patrouille d'éclairage</x:v>
      </x:c>
      <x:c r="C128" s="34" t="str">
        <x:v>Aufklärung / Beobachtung</x:v>
      </x:c>
      <x:c r="D128" s="34" t="str">
        <x:v>VBL</x:v>
      </x:c>
      <x:c r="E128" s="34" t="str">
        <x:v>Formationseinheit / Support gemäß Force Diagram</x:v>
      </x:c>
      <x:c r="F128" s="34" t="str">
        <x:f>IF($C128="Alliierte Unterstützung","Alliierte Unterstützung",IF(COUNTIFS('Ausrüstung &amp; Historie'!$A$2:$A$429,$A128,'Ausrüstung &amp; Historie'!$B$2:$B$429,$D128,'Ausrüstung &amp; Historie'!$H$2:$H$429,"Im Einsatz")&gt;0,"Im Einsatz",IF(COUNTIFS('Ausrüstung &amp; Historie'!$A$2:$A$429,$A128,'Ausrüstung &amp; Historie'!$B$2:$B$429,$D128,'Ausrüstung &amp; Historie'!$H$2:$H$429,"Noch nicht eingeführt")&gt;0,"Noch nicht eingeführt",IF(COUNTIFS('Ausrüstung &amp; Historie'!$A$2:$A$429,$A128,'Ausrüstung &amp; Historie'!$B$2:$B$429,$D128,'Ausrüstung &amp; Historie'!$H$2:$H$429,"Nicht mehr im Einsatz")&gt;0,"Nicht mehr im Einsatz",IF(COUNTIFS('Ausrüstung &amp; Historie'!$A$2:$A$429,$A128,'Ausrüstung &amp; Historie'!$B$2:$B$429,$D128,'Ausrüstung &amp; Historie'!$H$2:$H$429,"Nie eingeführt / fiktiv")&gt;0,"Nie eingeführt / fiktiv",IF(COUNTIFS('Ausrüstung &amp; Historie'!$A$2:$A$429,$A128,'Ausrüstung &amp; Historie'!$B$2:$B$429,$D128,'Ausrüstung &amp; Historie'!$H$2:$H$429,"Alliierte Unterstützung")&gt;0,"Alliierte Unterstützung",IF(COUNTIFS('Ausrüstung &amp; Historie'!$A$2:$A$429,$A128,'Ausrüstung &amp; Historie'!$B$2:$B$429,$D128,'Ausrüstung &amp; Historie'!$H$2:$H$429,"Unklar")&gt;0,"Unklar","n/a")))))))</x:f>
        <x:v>Noch nicht eingeführt</x:v>
      </x:c>
      <x:c r="G128" s="34" t="str">
        <x:v>G02</x:v>
      </x:c>
      <x:c r="H128" s="38" t="str">
        <x:v>abgeglichen</x:v>
      </x:c>
    </x:row>
    <x:row r="129">
      <x:c r="A129" s="34" t="str">
        <x:v>Frankreich</x:v>
      </x:c>
      <x:c r="B129" s="34" t="str">
        <x:v>VBL Groupe antichar Milan</x:v>
      </x:c>
      <x:c r="C129" s="34" t="str">
        <x:v>Panzerabwehr</x:v>
      </x:c>
      <x:c r="D129" s="34" t="str">
        <x:v>VBL Milan</x:v>
      </x:c>
      <x:c r="E129" s="34" t="str">
        <x:v>Formationseinheit / Support gemäß Force Diagram</x:v>
      </x:c>
      <x:c r="F129" s="34" t="str">
        <x:f>IF($C129="Alliierte Unterstützung","Alliierte Unterstützung",IF(COUNTIFS('Ausrüstung &amp; Historie'!$A$2:$A$429,$A129,'Ausrüstung &amp; Historie'!$B$2:$B$429,$D129,'Ausrüstung &amp; Historie'!$H$2:$H$429,"Im Einsatz")&gt;0,"Im Einsatz",IF(COUNTIFS('Ausrüstung &amp; Historie'!$A$2:$A$429,$A129,'Ausrüstung &amp; Historie'!$B$2:$B$429,$D129,'Ausrüstung &amp; Historie'!$H$2:$H$429,"Noch nicht eingeführt")&gt;0,"Noch nicht eingeführt",IF(COUNTIFS('Ausrüstung &amp; Historie'!$A$2:$A$429,$A129,'Ausrüstung &amp; Historie'!$B$2:$B$429,$D129,'Ausrüstung &amp; Historie'!$H$2:$H$429,"Nicht mehr im Einsatz")&gt;0,"Nicht mehr im Einsatz",IF(COUNTIFS('Ausrüstung &amp; Historie'!$A$2:$A$429,$A129,'Ausrüstung &amp; Historie'!$B$2:$B$429,$D129,'Ausrüstung &amp; Historie'!$H$2:$H$429,"Nie eingeführt / fiktiv")&gt;0,"Nie eingeführt / fiktiv",IF(COUNTIFS('Ausrüstung &amp; Historie'!$A$2:$A$429,$A129,'Ausrüstung &amp; Historie'!$B$2:$B$429,$D129,'Ausrüstung &amp; Historie'!$H$2:$H$429,"Alliierte Unterstützung")&gt;0,"Alliierte Unterstützung",IF(COUNTIFS('Ausrüstung &amp; Historie'!$A$2:$A$429,$A129,'Ausrüstung &amp; Historie'!$B$2:$B$429,$D129,'Ausrüstung &amp; Historie'!$H$2:$H$429,"Unklar")&gt;0,"Unklar","n/a")))))))</x:f>
        <x:v>Noch nicht eingeführt</x:v>
      </x:c>
      <x:c r="G129" s="34" t="str">
        <x:v>G02</x:v>
      </x:c>
      <x:c r="H129" s="38" t="str">
        <x:v>abgeglichen</x:v>
      </x:c>
    </x:row>
    <x:row r="130">
      <x:c r="A130" s="34" t="str">
        <x:v>Frankreich</x:v>
      </x:c>
      <x:c r="B130" s="34" t="str">
        <x:v>Milan Section Antichar</x:v>
      </x:c>
      <x:c r="C130" s="34" t="str">
        <x:v>Panzerabwehr</x:v>
      </x:c>
      <x:c r="D130" s="34" t="str">
        <x:v>MILAN</x:v>
      </x:c>
      <x:c r="E130" s="34" t="str">
        <x:v>Formationseinheit / Support gemäß Force Diagram</x:v>
      </x:c>
      <x:c r="F130" s="34" t="str">
        <x:f>IF($C130="Alliierte Unterstützung","Alliierte Unterstützung",IF(COUNTIFS('Ausrüstung &amp; Historie'!$A$2:$A$429,$A130,'Ausrüstung &amp; Historie'!$B$2:$B$429,$D130,'Ausrüstung &amp; Historie'!$H$2:$H$429,"Im Einsatz")&gt;0,"Im Einsatz",IF(COUNTIFS('Ausrüstung &amp; Historie'!$A$2:$A$429,$A130,'Ausrüstung &amp; Historie'!$B$2:$B$429,$D130,'Ausrüstung &amp; Historie'!$H$2:$H$429,"Noch nicht eingeführt")&gt;0,"Noch nicht eingeführt",IF(COUNTIFS('Ausrüstung &amp; Historie'!$A$2:$A$429,$A130,'Ausrüstung &amp; Historie'!$B$2:$B$429,$D130,'Ausrüstung &amp; Historie'!$H$2:$H$429,"Nicht mehr im Einsatz")&gt;0,"Nicht mehr im Einsatz",IF(COUNTIFS('Ausrüstung &amp; Historie'!$A$2:$A$429,$A130,'Ausrüstung &amp; Historie'!$B$2:$B$429,$D130,'Ausrüstung &amp; Historie'!$H$2:$H$429,"Nie eingeführt / fiktiv")&gt;0,"Nie eingeführt / fiktiv",IF(COUNTIFS('Ausrüstung &amp; Historie'!$A$2:$A$429,$A130,'Ausrüstung &amp; Historie'!$B$2:$B$429,$D130,'Ausrüstung &amp; Historie'!$H$2:$H$429,"Alliierte Unterstützung")&gt;0,"Alliierte Unterstützung",IF(COUNTIFS('Ausrüstung &amp; Historie'!$A$2:$A$429,$A130,'Ausrüstung &amp; Historie'!$B$2:$B$429,$D130,'Ausrüstung &amp; Historie'!$H$2:$H$429,"Unklar")&gt;0,"Unklar","n/a")))))))</x:f>
        <x:v>Im Einsatz</x:v>
      </x:c>
      <x:c r="G130" s="34" t="str">
        <x:v>G02</x:v>
      </x:c>
      <x:c r="H130" s="38" t="str">
        <x:v>abgeglichen</x:v>
      </x:c>
    </x:row>
    <x:row r="131">
      <x:c r="A131" s="34" t="str">
        <x:v>Frankreich</x:v>
      </x:c>
      <x:c r="B131" s="34" t="str">
        <x:v>VAB Mephisto Peloton Antichar</x:v>
      </x:c>
      <x:c r="C131" s="34" t="str">
        <x:v>Transport / IFV</x:v>
      </x:c>
      <x:c r="D131" s="34" t="str">
        <x:v>VAB Mephisto</x:v>
      </x:c>
      <x:c r="E131" s="34" t="str">
        <x:v>Formationseinheit / Support gemäß Force Diagram</x:v>
      </x:c>
      <x:c r="F131" s="34" t="str">
        <x:f>IF($C131="Alliierte Unterstützung","Alliierte Unterstützung",IF(COUNTIFS('Ausrüstung &amp; Historie'!$A$2:$A$429,$A131,'Ausrüstung &amp; Historie'!$B$2:$B$429,$D131,'Ausrüstung &amp; Historie'!$H$2:$H$429,"Im Einsatz")&gt;0,"Im Einsatz",IF(COUNTIFS('Ausrüstung &amp; Historie'!$A$2:$A$429,$A131,'Ausrüstung &amp; Historie'!$B$2:$B$429,$D131,'Ausrüstung &amp; Historie'!$H$2:$H$429,"Noch nicht eingeführt")&gt;0,"Noch nicht eingeführt",IF(COUNTIFS('Ausrüstung &amp; Historie'!$A$2:$A$429,$A131,'Ausrüstung &amp; Historie'!$B$2:$B$429,$D131,'Ausrüstung &amp; Historie'!$H$2:$H$429,"Nicht mehr im Einsatz")&gt;0,"Nicht mehr im Einsatz",IF(COUNTIFS('Ausrüstung &amp; Historie'!$A$2:$A$429,$A131,'Ausrüstung &amp; Historie'!$B$2:$B$429,$D131,'Ausrüstung &amp; Historie'!$H$2:$H$429,"Nie eingeführt / fiktiv")&gt;0,"Nie eingeführt / fiktiv",IF(COUNTIFS('Ausrüstung &amp; Historie'!$A$2:$A$429,$A131,'Ausrüstung &amp; Historie'!$B$2:$B$429,$D131,'Ausrüstung &amp; Historie'!$H$2:$H$429,"Alliierte Unterstützung")&gt;0,"Alliierte Unterstützung",IF(COUNTIFS('Ausrüstung &amp; Historie'!$A$2:$A$429,$A131,'Ausrüstung &amp; Historie'!$B$2:$B$429,$D131,'Ausrüstung &amp; Historie'!$H$2:$H$429,"Unklar")&gt;0,"Unklar","n/a")))))))</x:f>
        <x:v>Im Einsatz</x:v>
      </x:c>
      <x:c r="G131" s="34" t="str">
        <x:v>G02</x:v>
      </x:c>
      <x:c r="H131" s="38" t="str">
        <x:v>abgeglichen</x:v>
      </x:c>
    </x:row>
    <x:row r="132">
      <x:c r="A132" s="34" t="str">
        <x:v>Frankreich</x:v>
      </x:c>
      <x:c r="B132" s="34" t="str">
        <x:v>AMX AuF1 Batterie d'Artillerie</x:v>
      </x:c>
      <x:c r="C132" s="34" t="str">
        <x:v>Artillerie</x:v>
      </x:c>
      <x:c r="D132" s="34" t="str">
        <x:v>AMX AuF1</x:v>
      </x:c>
      <x:c r="E132" s="34" t="str">
        <x:v>Formationseinheit / Support gemäß Force Diagram</x:v>
      </x:c>
      <x:c r="F132" s="34" t="str">
        <x:f>IF($C132="Alliierte Unterstützung","Alliierte Unterstützung",IF(COUNTIFS('Ausrüstung &amp; Historie'!$A$2:$A$429,$A132,'Ausrüstung &amp; Historie'!$B$2:$B$429,$D132,'Ausrüstung &amp; Historie'!$H$2:$H$429,"Im Einsatz")&gt;0,"Im Einsatz",IF(COUNTIFS('Ausrüstung &amp; Historie'!$A$2:$A$429,$A132,'Ausrüstung &amp; Historie'!$B$2:$B$429,$D132,'Ausrüstung &amp; Historie'!$H$2:$H$429,"Noch nicht eingeführt")&gt;0,"Noch nicht eingeführt",IF(COUNTIFS('Ausrüstung &amp; Historie'!$A$2:$A$429,$A132,'Ausrüstung &amp; Historie'!$B$2:$B$429,$D132,'Ausrüstung &amp; Historie'!$H$2:$H$429,"Nicht mehr im Einsatz")&gt;0,"Nicht mehr im Einsatz",IF(COUNTIFS('Ausrüstung &amp; Historie'!$A$2:$A$429,$A132,'Ausrüstung &amp; Historie'!$B$2:$B$429,$D132,'Ausrüstung &amp; Historie'!$H$2:$H$429,"Nie eingeführt / fiktiv")&gt;0,"Nie eingeführt / fiktiv",IF(COUNTIFS('Ausrüstung &amp; Historie'!$A$2:$A$429,$A132,'Ausrüstung &amp; Historie'!$B$2:$B$429,$D132,'Ausrüstung &amp; Historie'!$H$2:$H$429,"Alliierte Unterstützung")&gt;0,"Alliierte Unterstützung",IF(COUNTIFS('Ausrüstung &amp; Historie'!$A$2:$A$429,$A132,'Ausrüstung &amp; Historie'!$B$2:$B$429,$D132,'Ausrüstung &amp; Historie'!$H$2:$H$429,"Unklar")&gt;0,"Unklar","n/a")))))))</x:f>
        <x:v>Im Einsatz</x:v>
      </x:c>
      <x:c r="G132" s="34" t="str">
        <x:v>G02</x:v>
      </x:c>
      <x:c r="H132" s="38" t="str">
        <x:v>abgeglichen</x:v>
      </x:c>
    </x:row>
    <x:row r="133">
      <x:c r="A133" s="34" t="str">
        <x:v>Frankreich</x:v>
      </x:c>
      <x:c r="B133" s="34" t="str">
        <x:v>120mm Peloton de Mortier</x:v>
      </x:c>
      <x:c r="C133" s="34" t="str">
        <x:v>Mörser</x:v>
      </x:c>
      <x:c r="D133" s="34" t="str">
        <x:v>MO-120 RT</x:v>
      </x:c>
      <x:c r="E133" s="34" t="str">
        <x:v>Formationseinheit / Support gemäß Force Diagram</x:v>
      </x:c>
      <x:c r="F133" s="34" t="str">
        <x:f>IF($C133="Alliierte Unterstützung","Alliierte Unterstützung",IF(COUNTIFS('Ausrüstung &amp; Historie'!$A$2:$A$429,$A133,'Ausrüstung &amp; Historie'!$B$2:$B$429,$D133,'Ausrüstung &amp; Historie'!$H$2:$H$429,"Im Einsatz")&gt;0,"Im Einsatz",IF(COUNTIFS('Ausrüstung &amp; Historie'!$A$2:$A$429,$A133,'Ausrüstung &amp; Historie'!$B$2:$B$429,$D133,'Ausrüstung &amp; Historie'!$H$2:$H$429,"Noch nicht eingeführt")&gt;0,"Noch nicht eingeführt",IF(COUNTIFS('Ausrüstung &amp; Historie'!$A$2:$A$429,$A133,'Ausrüstung &amp; Historie'!$B$2:$B$429,$D133,'Ausrüstung &amp; Historie'!$H$2:$H$429,"Nicht mehr im Einsatz")&gt;0,"Nicht mehr im Einsatz",IF(COUNTIFS('Ausrüstung &amp; Historie'!$A$2:$A$429,$A133,'Ausrüstung &amp; Historie'!$B$2:$B$429,$D133,'Ausrüstung &amp; Historie'!$H$2:$H$429,"Nie eingeführt / fiktiv")&gt;0,"Nie eingeführt / fiktiv",IF(COUNTIFS('Ausrüstung &amp; Historie'!$A$2:$A$429,$A133,'Ausrüstung &amp; Historie'!$B$2:$B$429,$D133,'Ausrüstung &amp; Historie'!$H$2:$H$429,"Alliierte Unterstützung")&gt;0,"Alliierte Unterstützung",IF(COUNTIFS('Ausrüstung &amp; Historie'!$A$2:$A$429,$A133,'Ausrüstung &amp; Historie'!$B$2:$B$429,$D133,'Ausrüstung &amp; Historie'!$H$2:$H$429,"Unklar")&gt;0,"Unklar","n/a")))))))</x:f>
        <x:v>Im Einsatz</x:v>
      </x:c>
      <x:c r="G133" s="34" t="str">
        <x:v>G02</x:v>
      </x:c>
      <x:c r="H133" s="38" t="str">
        <x:v>abgeglichen</x:v>
      </x:c>
    </x:row>
    <x:row r="134">
      <x:c r="A134" s="34" t="str">
        <x:v>Frankreich</x:v>
      </x:c>
      <x:c r="B134" s="34" t="str">
        <x:v>M270 Batterie de Lance-roquettes Multiples</x:v>
      </x:c>
      <x:c r="C134" s="34" t="str">
        <x:v>Artillerie</x:v>
      </x:c>
      <x:c r="D134" s="34" t="str">
        <x:v>M270 LRM</x:v>
      </x:c>
      <x:c r="E134" s="34" t="str">
        <x:v>Formationseinheit / Support gemäß Force Diagram</x:v>
      </x:c>
      <x:c r="F134" s="34" t="str">
        <x:f>IF($C134="Alliierte Unterstützung","Alliierte Unterstützung",IF(COUNTIFS('Ausrüstung &amp; Historie'!$A$2:$A$429,$A134,'Ausrüstung &amp; Historie'!$B$2:$B$429,$D134,'Ausrüstung &amp; Historie'!$H$2:$H$429,"Im Einsatz")&gt;0,"Im Einsatz",IF(COUNTIFS('Ausrüstung &amp; Historie'!$A$2:$A$429,$A134,'Ausrüstung &amp; Historie'!$B$2:$B$429,$D134,'Ausrüstung &amp; Historie'!$H$2:$H$429,"Noch nicht eingeführt")&gt;0,"Noch nicht eingeführt",IF(COUNTIFS('Ausrüstung &amp; Historie'!$A$2:$A$429,$A134,'Ausrüstung &amp; Historie'!$B$2:$B$429,$D134,'Ausrüstung &amp; Historie'!$H$2:$H$429,"Nicht mehr im Einsatz")&gt;0,"Nicht mehr im Einsatz",IF(COUNTIFS('Ausrüstung &amp; Historie'!$A$2:$A$429,$A134,'Ausrüstung &amp; Historie'!$B$2:$B$429,$D134,'Ausrüstung &amp; Historie'!$H$2:$H$429,"Nie eingeführt / fiktiv")&gt;0,"Nie eingeführt / fiktiv",IF(COUNTIFS('Ausrüstung &amp; Historie'!$A$2:$A$429,$A134,'Ausrüstung &amp; Historie'!$B$2:$B$429,$D134,'Ausrüstung &amp; Historie'!$H$2:$H$429,"Alliierte Unterstützung")&gt;0,"Alliierte Unterstützung",IF(COUNTIFS('Ausrüstung &amp; Historie'!$A$2:$A$429,$A134,'Ausrüstung &amp; Historie'!$B$2:$B$429,$D134,'Ausrüstung &amp; Historie'!$H$2:$H$429,"Unklar")&gt;0,"Unklar","n/a")))))))</x:f>
        <x:v>Noch nicht eingeführt</x:v>
      </x:c>
      <x:c r="G134" s="34" t="str">
        <x:v>G02</x:v>
      </x:c>
      <x:c r="H134" s="38" t="str">
        <x:v>abgeglichen</x:v>
      </x:c>
    </x:row>
    <x:row r="135">
      <x:c r="A135" s="34" t="str">
        <x:v>Frankreich</x:v>
      </x:c>
      <x:c r="B135" s="34" t="str">
        <x:v>AMX-10P VOA Observation</x:v>
      </x:c>
      <x:c r="C135" s="34" t="str">
        <x:v>Aufklärung / Beobachtung</x:v>
      </x:c>
      <x:c r="D135" s="34" t="str">
        <x:v>AMX-10P</x:v>
      </x:c>
      <x:c r="E135" s="34" t="str">
        <x:v>Formationseinheit / Support gemäß Force Diagram</x:v>
      </x:c>
      <x:c r="F135" s="34" t="str">
        <x:f>IF($C135="Alliierte Unterstützung","Alliierte Unterstützung",IF(COUNTIFS('Ausrüstung &amp; Historie'!$A$2:$A$429,$A135,'Ausrüstung &amp; Historie'!$B$2:$B$429,$D135,'Ausrüstung &amp; Historie'!$H$2:$H$429,"Im Einsatz")&gt;0,"Im Einsatz",IF(COUNTIFS('Ausrüstung &amp; Historie'!$A$2:$A$429,$A135,'Ausrüstung &amp; Historie'!$B$2:$B$429,$D135,'Ausrüstung &amp; Historie'!$H$2:$H$429,"Noch nicht eingeführt")&gt;0,"Noch nicht eingeführt",IF(COUNTIFS('Ausrüstung &amp; Historie'!$A$2:$A$429,$A135,'Ausrüstung &amp; Historie'!$B$2:$B$429,$D135,'Ausrüstung &amp; Historie'!$H$2:$H$429,"Nicht mehr im Einsatz")&gt;0,"Nicht mehr im Einsatz",IF(COUNTIFS('Ausrüstung &amp; Historie'!$A$2:$A$429,$A135,'Ausrüstung &amp; Historie'!$B$2:$B$429,$D135,'Ausrüstung &amp; Historie'!$H$2:$H$429,"Nie eingeführt / fiktiv")&gt;0,"Nie eingeführt / fiktiv",IF(COUNTIFS('Ausrüstung &amp; Historie'!$A$2:$A$429,$A135,'Ausrüstung &amp; Historie'!$B$2:$B$429,$D135,'Ausrüstung &amp; Historie'!$H$2:$H$429,"Alliierte Unterstützung")&gt;0,"Alliierte Unterstützung",IF(COUNTIFS('Ausrüstung &amp; Historie'!$A$2:$A$429,$A135,'Ausrüstung &amp; Historie'!$B$2:$B$429,$D135,'Ausrüstung &amp; Historie'!$H$2:$H$429,"Unklar")&gt;0,"Unklar","n/a")))))))</x:f>
        <x:v>Im Einsatz</x:v>
      </x:c>
      <x:c r="G135" s="34" t="str">
        <x:v>G02</x:v>
      </x:c>
      <x:c r="H135" s="38" t="str">
        <x:v>abgeglichen</x:v>
      </x:c>
    </x:row>
    <x:row r="136">
      <x:c r="A136" s="34" t="str">
        <x:v>Frankreich</x:v>
      </x:c>
      <x:c r="B136" s="34" t="str">
        <x:v>AMX Roland Batterie de Missiles Sol-Air</x:v>
      </x:c>
      <x:c r="C136" s="34" t="str">
        <x:v>Flugabwehr</x:v>
      </x:c>
      <x:c r="D136" s="34" t="str">
        <x:v>AMX Roland</x:v>
      </x:c>
      <x:c r="E136" s="34" t="str">
        <x:v>Formationseinheit / Support gemäß Force Diagram</x:v>
      </x:c>
      <x:c r="F136" s="34" t="str">
        <x:f>IF($C136="Alliierte Unterstützung","Alliierte Unterstützung",IF(COUNTIFS('Ausrüstung &amp; Historie'!$A$2:$A$429,$A136,'Ausrüstung &amp; Historie'!$B$2:$B$429,$D136,'Ausrüstung &amp; Historie'!$H$2:$H$429,"Im Einsatz")&gt;0,"Im Einsatz",IF(COUNTIFS('Ausrüstung &amp; Historie'!$A$2:$A$429,$A136,'Ausrüstung &amp; Historie'!$B$2:$B$429,$D136,'Ausrüstung &amp; Historie'!$H$2:$H$429,"Noch nicht eingeführt")&gt;0,"Noch nicht eingeführt",IF(COUNTIFS('Ausrüstung &amp; Historie'!$A$2:$A$429,$A136,'Ausrüstung &amp; Historie'!$B$2:$B$429,$D136,'Ausrüstung &amp; Historie'!$H$2:$H$429,"Nicht mehr im Einsatz")&gt;0,"Nicht mehr im Einsatz",IF(COUNTIFS('Ausrüstung &amp; Historie'!$A$2:$A$429,$A136,'Ausrüstung &amp; Historie'!$B$2:$B$429,$D136,'Ausrüstung &amp; Historie'!$H$2:$H$429,"Nie eingeführt / fiktiv")&gt;0,"Nie eingeführt / fiktiv",IF(COUNTIFS('Ausrüstung &amp; Historie'!$A$2:$A$429,$A136,'Ausrüstung &amp; Historie'!$B$2:$B$429,$D136,'Ausrüstung &amp; Historie'!$H$2:$H$429,"Alliierte Unterstützung")&gt;0,"Alliierte Unterstützung",IF(COUNTIFS('Ausrüstung &amp; Historie'!$A$2:$A$429,$A136,'Ausrüstung &amp; Historie'!$B$2:$B$429,$D136,'Ausrüstung &amp; Historie'!$H$2:$H$429,"Unklar")&gt;0,"Unklar","n/a")))))))</x:f>
        <x:v>Im Einsatz</x:v>
      </x:c>
      <x:c r="G136" s="34" t="str">
        <x:v>G02</x:v>
      </x:c>
      <x:c r="H136" s="38" t="str">
        <x:v>abgeglichen</x:v>
      </x:c>
    </x:row>
    <x:row r="137">
      <x:c r="A137" s="34" t="str">
        <x:v>Frankreich</x:v>
      </x:c>
      <x:c r="B137" s="34" t="str">
        <x:v>AMX-13 DCA Peloton de Défense Anti-Aérien</x:v>
      </x:c>
      <x:c r="C137" s="34" t="str">
        <x:v>Flugabwehr</x:v>
      </x:c>
      <x:c r="D137" s="34" t="str">
        <x:v>AMX-13 DCA</x:v>
      </x:c>
      <x:c r="E137" s="34" t="str">
        <x:v>Formationseinheit / Support gemäß Force Diagram</x:v>
      </x:c>
      <x:c r="F137" s="34" t="str">
        <x:f>IF($C137="Alliierte Unterstützung","Alliierte Unterstützung",IF(COUNTIFS('Ausrüstung &amp; Historie'!$A$2:$A$429,$A137,'Ausrüstung &amp; Historie'!$B$2:$B$429,$D137,'Ausrüstung &amp; Historie'!$H$2:$H$429,"Im Einsatz")&gt;0,"Im Einsatz",IF(COUNTIFS('Ausrüstung &amp; Historie'!$A$2:$A$429,$A137,'Ausrüstung &amp; Historie'!$B$2:$B$429,$D137,'Ausrüstung &amp; Historie'!$H$2:$H$429,"Noch nicht eingeführt")&gt;0,"Noch nicht eingeführt",IF(COUNTIFS('Ausrüstung &amp; Historie'!$A$2:$A$429,$A137,'Ausrüstung &amp; Historie'!$B$2:$B$429,$D137,'Ausrüstung &amp; Historie'!$H$2:$H$429,"Nicht mehr im Einsatz")&gt;0,"Nicht mehr im Einsatz",IF(COUNTIFS('Ausrüstung &amp; Historie'!$A$2:$A$429,$A137,'Ausrüstung &amp; Historie'!$B$2:$B$429,$D137,'Ausrüstung &amp; Historie'!$H$2:$H$429,"Nie eingeführt / fiktiv")&gt;0,"Nie eingeführt / fiktiv",IF(COUNTIFS('Ausrüstung &amp; Historie'!$A$2:$A$429,$A137,'Ausrüstung &amp; Historie'!$B$2:$B$429,$D137,'Ausrüstung &amp; Historie'!$H$2:$H$429,"Alliierte Unterstützung")&gt;0,"Alliierte Unterstützung",IF(COUNTIFS('Ausrüstung &amp; Historie'!$A$2:$A$429,$A137,'Ausrüstung &amp; Historie'!$B$2:$B$429,$D137,'Ausrüstung &amp; Historie'!$H$2:$H$429,"Unklar")&gt;0,"Unklar","n/a")))))))</x:f>
        <x:v>Im Einsatz</x:v>
      </x:c>
      <x:c r="G137" s="34" t="str">
        <x:v>G02</x:v>
      </x:c>
      <x:c r="H137" s="38" t="str">
        <x:v>abgeglichen</x:v>
      </x:c>
    </x:row>
    <x:row r="138">
      <x:c r="A138" s="34" t="str">
        <x:v>Frankreich</x:v>
      </x:c>
      <x:c r="B138" s="34" t="str">
        <x:v>Gazelle HOT Patrouille d'Hélicoptères Antichar</x:v>
      </x:c>
      <x:c r="C138" s="34" t="str">
        <x:v>Luftunterstützung</x:v>
      </x:c>
      <x:c r="D138" s="34" t="str">
        <x:v>Gazelle HOT</x:v>
      </x:c>
      <x:c r="E138" s="34" t="str">
        <x:v>Formationseinheit / Support gemäß Force Diagram</x:v>
      </x:c>
      <x:c r="F138" s="34" t="str">
        <x:f>IF($C138="Alliierte Unterstützung","Alliierte Unterstützung",IF(COUNTIFS('Ausrüstung &amp; Historie'!$A$2:$A$429,$A138,'Ausrüstung &amp; Historie'!$B$2:$B$429,$D138,'Ausrüstung &amp; Historie'!$H$2:$H$429,"Im Einsatz")&gt;0,"Im Einsatz",IF(COUNTIFS('Ausrüstung &amp; Historie'!$A$2:$A$429,$A138,'Ausrüstung &amp; Historie'!$B$2:$B$429,$D138,'Ausrüstung &amp; Historie'!$H$2:$H$429,"Noch nicht eingeführt")&gt;0,"Noch nicht eingeführt",IF(COUNTIFS('Ausrüstung &amp; Historie'!$A$2:$A$429,$A138,'Ausrüstung &amp; Historie'!$B$2:$B$429,$D138,'Ausrüstung &amp; Historie'!$H$2:$H$429,"Nicht mehr im Einsatz")&gt;0,"Nicht mehr im Einsatz",IF(COUNTIFS('Ausrüstung &amp; Historie'!$A$2:$A$429,$A138,'Ausrüstung &amp; Historie'!$B$2:$B$429,$D138,'Ausrüstung &amp; Historie'!$H$2:$H$429,"Nie eingeführt / fiktiv")&gt;0,"Nie eingeführt / fiktiv",IF(COUNTIFS('Ausrüstung &amp; Historie'!$A$2:$A$429,$A138,'Ausrüstung &amp; Historie'!$B$2:$B$429,$D138,'Ausrüstung &amp; Historie'!$H$2:$H$429,"Alliierte Unterstützung")&gt;0,"Alliierte Unterstützung",IF(COUNTIFS('Ausrüstung &amp; Historie'!$A$2:$A$429,$A138,'Ausrüstung &amp; Historie'!$B$2:$B$429,$D138,'Ausrüstung &amp; Historie'!$H$2:$H$429,"Unklar")&gt;0,"Unklar","n/a")))))))</x:f>
        <x:v>Im Einsatz</x:v>
      </x:c>
      <x:c r="G138" s="34" t="str">
        <x:v>G02</x:v>
      </x:c>
      <x:c r="H138" s="38" t="str">
        <x:v>abgeglichen</x:v>
      </x:c>
    </x:row>
    <x:row r="139">
      <x:c r="A139" s="34" t="str">
        <x:v>Frankreich</x:v>
      </x:c>
      <x:c r="B139" s="34" t="str">
        <x:v>Gazelle 20mm Patrouille d'Hélicoptères d'Attaque</x:v>
      </x:c>
      <x:c r="C139" s="34" t="str">
        <x:v>Luftunterstützung</x:v>
      </x:c>
      <x:c r="D139" s="34" t="str">
        <x:v>Gazelle 20mm</x:v>
      </x:c>
      <x:c r="E139" s="34" t="str">
        <x:v>Formationseinheit / Support gemäß Force Diagram</x:v>
      </x:c>
      <x:c r="F139" s="34" t="str">
        <x:f>IF($C139="Alliierte Unterstützung","Alliierte Unterstützung",IF(COUNTIFS('Ausrüstung &amp; Historie'!$A$2:$A$429,$A139,'Ausrüstung &amp; Historie'!$B$2:$B$429,$D139,'Ausrüstung &amp; Historie'!$H$2:$H$429,"Im Einsatz")&gt;0,"Im Einsatz",IF(COUNTIFS('Ausrüstung &amp; Historie'!$A$2:$A$429,$A139,'Ausrüstung &amp; Historie'!$B$2:$B$429,$D139,'Ausrüstung &amp; Historie'!$H$2:$H$429,"Noch nicht eingeführt")&gt;0,"Noch nicht eingeführt",IF(COUNTIFS('Ausrüstung &amp; Historie'!$A$2:$A$429,$A139,'Ausrüstung &amp; Historie'!$B$2:$B$429,$D139,'Ausrüstung &amp; Historie'!$H$2:$H$429,"Nicht mehr im Einsatz")&gt;0,"Nicht mehr im Einsatz",IF(COUNTIFS('Ausrüstung &amp; Historie'!$A$2:$A$429,$A139,'Ausrüstung &amp; Historie'!$B$2:$B$429,$D139,'Ausrüstung &amp; Historie'!$H$2:$H$429,"Nie eingeführt / fiktiv")&gt;0,"Nie eingeführt / fiktiv",IF(COUNTIFS('Ausrüstung &amp; Historie'!$A$2:$A$429,$A139,'Ausrüstung &amp; Historie'!$B$2:$B$429,$D139,'Ausrüstung &amp; Historie'!$H$2:$H$429,"Alliierte Unterstützung")&gt;0,"Alliierte Unterstützung",IF(COUNTIFS('Ausrüstung &amp; Historie'!$A$2:$A$429,$A139,'Ausrüstung &amp; Historie'!$B$2:$B$429,$D139,'Ausrüstung &amp; Historie'!$H$2:$H$429,"Unklar")&gt;0,"Unklar","n/a")))))))</x:f>
        <x:v>Im Einsatz</x:v>
      </x:c>
      <x:c r="G139" s="34" t="str">
        <x:v>G02</x:v>
      </x:c>
      <x:c r="H139" s="38" t="str">
        <x:v>abgeglichen</x:v>
      </x:c>
    </x:row>
    <x:row r="140">
      <x:c r="A140" s="34" t="str">
        <x:v>Frankreich</x:v>
      </x:c>
      <x:c r="B140" s="34" t="str">
        <x:v>Mirage 5 Patrouille de Chasse</x:v>
      </x:c>
      <x:c r="C140" s="34" t="str">
        <x:v>Luftunterstützung</x:v>
      </x:c>
      <x:c r="D140" s="34" t="str">
        <x:v>Mirage 5F</x:v>
      </x:c>
      <x:c r="E140" s="34" t="str">
        <x:v>Formationseinheit / Support gemäß Force Diagram</x:v>
      </x:c>
      <x:c r="F140" s="34" t="str">
        <x:f>IF($C140="Alliierte Unterstützung","Alliierte Unterstützung",IF(COUNTIFS('Ausrüstung &amp; Historie'!$A$2:$A$429,$A140,'Ausrüstung &amp; Historie'!$B$2:$B$429,$D140,'Ausrüstung &amp; Historie'!$H$2:$H$429,"Im Einsatz")&gt;0,"Im Einsatz",IF(COUNTIFS('Ausrüstung &amp; Historie'!$A$2:$A$429,$A140,'Ausrüstung &amp; Historie'!$B$2:$B$429,$D140,'Ausrüstung &amp; Historie'!$H$2:$H$429,"Noch nicht eingeführt")&gt;0,"Noch nicht eingeführt",IF(COUNTIFS('Ausrüstung &amp; Historie'!$A$2:$A$429,$A140,'Ausrüstung &amp; Historie'!$B$2:$B$429,$D140,'Ausrüstung &amp; Historie'!$H$2:$H$429,"Nicht mehr im Einsatz")&gt;0,"Nicht mehr im Einsatz",IF(COUNTIFS('Ausrüstung &amp; Historie'!$A$2:$A$429,$A140,'Ausrüstung &amp; Historie'!$B$2:$B$429,$D140,'Ausrüstung &amp; Historie'!$H$2:$H$429,"Nie eingeführt / fiktiv")&gt;0,"Nie eingeführt / fiktiv",IF(COUNTIFS('Ausrüstung &amp; Historie'!$A$2:$A$429,$A140,'Ausrüstung &amp; Historie'!$B$2:$B$429,$D140,'Ausrüstung &amp; Historie'!$H$2:$H$429,"Alliierte Unterstützung")&gt;0,"Alliierte Unterstützung",IF(COUNTIFS('Ausrüstung &amp; Historie'!$A$2:$A$429,$A140,'Ausrüstung &amp; Historie'!$B$2:$B$429,$D140,'Ausrüstung &amp; Historie'!$H$2:$H$429,"Unklar")&gt;0,"Unklar","n/a")))))))</x:f>
        <x:v>Im Einsatz</x:v>
      </x:c>
      <x:c r="G140" s="34" t="str">
        <x:v>G02</x:v>
      </x:c>
      <x:c r="H140" s="38" t="str">
        <x:v>abgeglichen</x:v>
      </x:c>
    </x:row>
    <x:row r="141">
      <x:c r="A141" s="34" t="str">
        <x:v>Niederlande</x:v>
      </x:c>
      <x:c r="B141" s="34" t="str">
        <x:v>Leopard 1 Tank Peloton</x:v>
      </x:c>
      <x:c r="C141" s="34" t="str">
        <x:v>Panzer / Gefechtsfahrzeug</x:v>
      </x:c>
      <x:c r="D141" s="34" t="str">
        <x:v>Leopard 1</x:v>
      </x:c>
      <x:c r="E141" s="34" t="str">
        <x:v>Formationseinheit / Support gemäß Force Diagram</x:v>
      </x:c>
      <x:c r="F141" s="34" t="str">
        <x:f>IF($C141="Alliierte Unterstützung","Alliierte Unterstützung",IF(COUNTIFS('Ausrüstung &amp; Historie'!$A$2:$A$429,$A141,'Ausrüstung &amp; Historie'!$B$2:$B$429,$D141,'Ausrüstung &amp; Historie'!$H$2:$H$429,"Im Einsatz")&gt;0,"Im Einsatz",IF(COUNTIFS('Ausrüstung &amp; Historie'!$A$2:$A$429,$A141,'Ausrüstung &amp; Historie'!$B$2:$B$429,$D141,'Ausrüstung &amp; Historie'!$H$2:$H$429,"Noch nicht eingeführt")&gt;0,"Noch nicht eingeführt",IF(COUNTIFS('Ausrüstung &amp; Historie'!$A$2:$A$429,$A141,'Ausrüstung &amp; Historie'!$B$2:$B$429,$D141,'Ausrüstung &amp; Historie'!$H$2:$H$429,"Nicht mehr im Einsatz")&gt;0,"Nicht mehr im Einsatz",IF(COUNTIFS('Ausrüstung &amp; Historie'!$A$2:$A$429,$A141,'Ausrüstung &amp; Historie'!$B$2:$B$429,$D141,'Ausrüstung &amp; Historie'!$H$2:$H$429,"Nie eingeführt / fiktiv")&gt;0,"Nie eingeführt / fiktiv",IF(COUNTIFS('Ausrüstung &amp; Historie'!$A$2:$A$429,$A141,'Ausrüstung &amp; Historie'!$B$2:$B$429,$D141,'Ausrüstung &amp; Historie'!$H$2:$H$429,"Alliierte Unterstützung")&gt;0,"Alliierte Unterstützung",IF(COUNTIFS('Ausrüstung &amp; Historie'!$A$2:$A$429,$A141,'Ausrüstung &amp; Historie'!$B$2:$B$429,$D141,'Ausrüstung &amp; Historie'!$H$2:$H$429,"Unklar")&gt;0,"Unklar","n/a")))))))</x:f>
        <x:v>Im Einsatz</x:v>
      </x:c>
      <x:c r="G141" s="34" t="str">
        <x:v>G02</x:v>
      </x:c>
      <x:c r="H141" s="38" t="str">
        <x:v>abgeglichen</x:v>
      </x:c>
    </x:row>
    <x:row r="142">
      <x:c r="A142" s="34" t="str">
        <x:v>Niederlande</x:v>
      </x:c>
      <x:c r="B142" s="34" t="str">
        <x:v>Leopard 2 Tank Peloton</x:v>
      </x:c>
      <x:c r="C142" s="34" t="str">
        <x:v>Panzer / Gefechtsfahrzeug</x:v>
      </x:c>
      <x:c r="D142" s="34" t="str">
        <x:v>Leopard 2</x:v>
      </x:c>
      <x:c r="E142" s="34" t="str">
        <x:v>Formationseinheit / Support gemäß Force Diagram</x:v>
      </x:c>
      <x:c r="F142" s="34" t="str">
        <x:f>IF($C142="Alliierte Unterstützung","Alliierte Unterstützung",IF(COUNTIFS('Ausrüstung &amp; Historie'!$A$2:$A$429,$A142,'Ausrüstung &amp; Historie'!$B$2:$B$429,$D142,'Ausrüstung &amp; Historie'!$H$2:$H$429,"Im Einsatz")&gt;0,"Im Einsatz",IF(COUNTIFS('Ausrüstung &amp; Historie'!$A$2:$A$429,$A142,'Ausrüstung &amp; Historie'!$B$2:$B$429,$D142,'Ausrüstung &amp; Historie'!$H$2:$H$429,"Noch nicht eingeführt")&gt;0,"Noch nicht eingeführt",IF(COUNTIFS('Ausrüstung &amp; Historie'!$A$2:$A$429,$A142,'Ausrüstung &amp; Historie'!$B$2:$B$429,$D142,'Ausrüstung &amp; Historie'!$H$2:$H$429,"Nicht mehr im Einsatz")&gt;0,"Nicht mehr im Einsatz",IF(COUNTIFS('Ausrüstung &amp; Historie'!$A$2:$A$429,$A142,'Ausrüstung &amp; Historie'!$B$2:$B$429,$D142,'Ausrüstung &amp; Historie'!$H$2:$H$429,"Nie eingeführt / fiktiv")&gt;0,"Nie eingeführt / fiktiv",IF(COUNTIFS('Ausrüstung &amp; Historie'!$A$2:$A$429,$A142,'Ausrüstung &amp; Historie'!$B$2:$B$429,$D142,'Ausrüstung &amp; Historie'!$H$2:$H$429,"Alliierte Unterstützung")&gt;0,"Alliierte Unterstützung",IF(COUNTIFS('Ausrüstung &amp; Historie'!$A$2:$A$429,$A142,'Ausrüstung &amp; Historie'!$B$2:$B$429,$D142,'Ausrüstung &amp; Historie'!$H$2:$H$429,"Unklar")&gt;0,"Unklar","n/a")))))))</x:f>
        <x:v>Im Einsatz</x:v>
      </x:c>
      <x:c r="G142" s="34" t="str">
        <x:v>G02</x:v>
      </x:c>
      <x:c r="H142" s="38" t="str">
        <x:v>abgeglichen</x:v>
      </x:c>
    </x:row>
    <x:row r="143">
      <x:c r="A143" s="34" t="str">
        <x:v>Niederlande</x:v>
      </x:c>
      <x:c r="B143" s="34" t="str">
        <x:v>Leopard 2A5 Tank Peloton</x:v>
      </x:c>
      <x:c r="C143" s="34" t="str">
        <x:v>Panzer / Gefechtsfahrzeug</x:v>
      </x:c>
      <x:c r="D143" s="34" t="str">
        <x:v>Leopard 2A5</x:v>
      </x:c>
      <x:c r="E143" s="34" t="str">
        <x:v>Formationseinheit / Support gemäß Force Diagram</x:v>
      </x:c>
      <x:c r="F143" s="34" t="str">
        <x:f>IF($C143="Alliierte Unterstützung","Alliierte Unterstützung",IF(COUNTIFS('Ausrüstung &amp; Historie'!$A$2:$A$429,$A143,'Ausrüstung &amp; Historie'!$B$2:$B$429,$D143,'Ausrüstung &amp; Historie'!$H$2:$H$429,"Im Einsatz")&gt;0,"Im Einsatz",IF(COUNTIFS('Ausrüstung &amp; Historie'!$A$2:$A$429,$A143,'Ausrüstung &amp; Historie'!$B$2:$B$429,$D143,'Ausrüstung &amp; Historie'!$H$2:$H$429,"Noch nicht eingeführt")&gt;0,"Noch nicht eingeführt",IF(COUNTIFS('Ausrüstung &amp; Historie'!$A$2:$A$429,$A143,'Ausrüstung &amp; Historie'!$B$2:$B$429,$D143,'Ausrüstung &amp; Historie'!$H$2:$H$429,"Nicht mehr im Einsatz")&gt;0,"Nicht mehr im Einsatz",IF(COUNTIFS('Ausrüstung &amp; Historie'!$A$2:$A$429,$A143,'Ausrüstung &amp; Historie'!$B$2:$B$429,$D143,'Ausrüstung &amp; Historie'!$H$2:$H$429,"Nie eingeführt / fiktiv")&gt;0,"Nie eingeführt / fiktiv",IF(COUNTIFS('Ausrüstung &amp; Historie'!$A$2:$A$429,$A143,'Ausrüstung &amp; Historie'!$B$2:$B$429,$D143,'Ausrüstung &amp; Historie'!$H$2:$H$429,"Alliierte Unterstützung")&gt;0,"Alliierte Unterstützung",IF(COUNTIFS('Ausrüstung &amp; Historie'!$A$2:$A$429,$A143,'Ausrüstung &amp; Historie'!$B$2:$B$429,$D143,'Ausrüstung &amp; Historie'!$H$2:$H$429,"Unklar")&gt;0,"Unklar","n/a")))))))</x:f>
        <x:v>Noch nicht eingeführt</x:v>
      </x:c>
      <x:c r="G143" s="34" t="str">
        <x:v>G02</x:v>
      </x:c>
      <x:c r="H143" s="38" t="str">
        <x:v>abgeglichen</x:v>
      </x:c>
    </x:row>
    <x:row r="144">
      <x:c r="A144" s="34" t="str">
        <x:v>Niederlande</x:v>
      </x:c>
      <x:c r="B144" s="34" t="str">
        <x:v>Leopard 1 Verkennings Tank Peloton</x:v>
      </x:c>
      <x:c r="C144" s="34" t="str">
        <x:v>Aufklärung / Beobachtung</x:v>
      </x:c>
      <x:c r="D144" s="34" t="str">
        <x:v>Leopard 1</x:v>
      </x:c>
      <x:c r="E144" s="34" t="str">
        <x:v>Formationseinheit / Support gemäß Force Diagram</x:v>
      </x:c>
      <x:c r="F144" s="34" t="str">
        <x:f>IF($C144="Alliierte Unterstützung","Alliierte Unterstützung",IF(COUNTIFS('Ausrüstung &amp; Historie'!$A$2:$A$429,$A144,'Ausrüstung &amp; Historie'!$B$2:$B$429,$D144,'Ausrüstung &amp; Historie'!$H$2:$H$429,"Im Einsatz")&gt;0,"Im Einsatz",IF(COUNTIFS('Ausrüstung &amp; Historie'!$A$2:$A$429,$A144,'Ausrüstung &amp; Historie'!$B$2:$B$429,$D144,'Ausrüstung &amp; Historie'!$H$2:$H$429,"Noch nicht eingeführt")&gt;0,"Noch nicht eingeführt",IF(COUNTIFS('Ausrüstung &amp; Historie'!$A$2:$A$429,$A144,'Ausrüstung &amp; Historie'!$B$2:$B$429,$D144,'Ausrüstung &amp; Historie'!$H$2:$H$429,"Nicht mehr im Einsatz")&gt;0,"Nicht mehr im Einsatz",IF(COUNTIFS('Ausrüstung &amp; Historie'!$A$2:$A$429,$A144,'Ausrüstung &amp; Historie'!$B$2:$B$429,$D144,'Ausrüstung &amp; Historie'!$H$2:$H$429,"Nie eingeführt / fiktiv")&gt;0,"Nie eingeführt / fiktiv",IF(COUNTIFS('Ausrüstung &amp; Historie'!$A$2:$A$429,$A144,'Ausrüstung &amp; Historie'!$B$2:$B$429,$D144,'Ausrüstung &amp; Historie'!$H$2:$H$429,"Alliierte Unterstützung")&gt;0,"Alliierte Unterstützung",IF(COUNTIFS('Ausrüstung &amp; Historie'!$A$2:$A$429,$A144,'Ausrüstung &amp; Historie'!$B$2:$B$429,$D144,'Ausrüstung &amp; Historie'!$H$2:$H$429,"Unklar")&gt;0,"Unklar","n/a")))))))</x:f>
        <x:v>Im Einsatz</x:v>
      </x:c>
      <x:c r="G144" s="34" t="str">
        <x:v>G02</x:v>
      </x:c>
      <x:c r="H144" s="38" t="str">
        <x:v>abgeglichen</x:v>
      </x:c>
    </x:row>
    <x:row r="145">
      <x:c r="A145" s="34" t="str">
        <x:v>Niederlande</x:v>
      </x:c>
      <x:c r="B145" s="34" t="str">
        <x:v>Leopard 2 Verkennings Tank Peloton</x:v>
      </x:c>
      <x:c r="C145" s="34" t="str">
        <x:v>Aufklärung / Beobachtung</x:v>
      </x:c>
      <x:c r="D145" s="34" t="str">
        <x:v>Leopard 2</x:v>
      </x:c>
      <x:c r="E145" s="34" t="str">
        <x:v>Formationseinheit / Support gemäß Force Diagram</x:v>
      </x:c>
      <x:c r="F145" s="34" t="str">
        <x:f>IF($C145="Alliierte Unterstützung","Alliierte Unterstützung",IF(COUNTIFS('Ausrüstung &amp; Historie'!$A$2:$A$429,$A145,'Ausrüstung &amp; Historie'!$B$2:$B$429,$D145,'Ausrüstung &amp; Historie'!$H$2:$H$429,"Im Einsatz")&gt;0,"Im Einsatz",IF(COUNTIFS('Ausrüstung &amp; Historie'!$A$2:$A$429,$A145,'Ausrüstung &amp; Historie'!$B$2:$B$429,$D145,'Ausrüstung &amp; Historie'!$H$2:$H$429,"Noch nicht eingeführt")&gt;0,"Noch nicht eingeführt",IF(COUNTIFS('Ausrüstung &amp; Historie'!$A$2:$A$429,$A145,'Ausrüstung &amp; Historie'!$B$2:$B$429,$D145,'Ausrüstung &amp; Historie'!$H$2:$H$429,"Nicht mehr im Einsatz")&gt;0,"Nicht mehr im Einsatz",IF(COUNTIFS('Ausrüstung &amp; Historie'!$A$2:$A$429,$A145,'Ausrüstung &amp; Historie'!$B$2:$B$429,$D145,'Ausrüstung &amp; Historie'!$H$2:$H$429,"Nie eingeführt / fiktiv")&gt;0,"Nie eingeführt / fiktiv",IF(COUNTIFS('Ausrüstung &amp; Historie'!$A$2:$A$429,$A145,'Ausrüstung &amp; Historie'!$B$2:$B$429,$D145,'Ausrüstung &amp; Historie'!$H$2:$H$429,"Alliierte Unterstützung")&gt;0,"Alliierte Unterstützung",IF(COUNTIFS('Ausrüstung &amp; Historie'!$A$2:$A$429,$A145,'Ausrüstung &amp; Historie'!$B$2:$B$429,$D145,'Ausrüstung &amp; Historie'!$H$2:$H$429,"Unklar")&gt;0,"Unklar","n/a")))))))</x:f>
        <x:v>Im Einsatz</x:v>
      </x:c>
      <x:c r="G145" s="34" t="str">
        <x:v>G02</x:v>
      </x:c>
      <x:c r="H145" s="38" t="str">
        <x:v>abgeglichen</x:v>
      </x:c>
    </x:row>
    <x:row r="146">
      <x:c r="A146" s="34" t="str">
        <x:v>Niederlande</x:v>
      </x:c>
      <x:c r="B146" s="34" t="str">
        <x:v>YPR-765 Pantserinfanterie Peloton</x:v>
      </x:c>
      <x:c r="C146" s="34" t="str">
        <x:v>Transport / IFV</x:v>
      </x:c>
      <x:c r="D146" s="34" t="str">
        <x:v>YPR-765</x:v>
      </x:c>
      <x:c r="E146" s="34" t="str">
        <x:v>Formationseinheit / Support gemäß Force Diagram</x:v>
      </x:c>
      <x:c r="F146" s="34" t="str">
        <x:f>IF($C146="Alliierte Unterstützung","Alliierte Unterstützung",IF(COUNTIFS('Ausrüstung &amp; Historie'!$A$2:$A$429,$A146,'Ausrüstung &amp; Historie'!$B$2:$B$429,$D146,'Ausrüstung &amp; Historie'!$H$2:$H$429,"Im Einsatz")&gt;0,"Im Einsatz",IF(COUNTIFS('Ausrüstung &amp; Historie'!$A$2:$A$429,$A146,'Ausrüstung &amp; Historie'!$B$2:$B$429,$D146,'Ausrüstung &amp; Historie'!$H$2:$H$429,"Noch nicht eingeführt")&gt;0,"Noch nicht eingeführt",IF(COUNTIFS('Ausrüstung &amp; Historie'!$A$2:$A$429,$A146,'Ausrüstung &amp; Historie'!$B$2:$B$429,$D146,'Ausrüstung &amp; Historie'!$H$2:$H$429,"Nicht mehr im Einsatz")&gt;0,"Nicht mehr im Einsatz",IF(COUNTIFS('Ausrüstung &amp; Historie'!$A$2:$A$429,$A146,'Ausrüstung &amp; Historie'!$B$2:$B$429,$D146,'Ausrüstung &amp; Historie'!$H$2:$H$429,"Nie eingeführt / fiktiv")&gt;0,"Nie eingeführt / fiktiv",IF(COUNTIFS('Ausrüstung &amp; Historie'!$A$2:$A$429,$A146,'Ausrüstung &amp; Historie'!$B$2:$B$429,$D146,'Ausrüstung &amp; Historie'!$H$2:$H$429,"Alliierte Unterstützung")&gt;0,"Alliierte Unterstützung",IF(COUNTIFS('Ausrüstung &amp; Historie'!$A$2:$A$429,$A146,'Ausrüstung &amp; Historie'!$B$2:$B$429,$D146,'Ausrüstung &amp; Historie'!$H$2:$H$429,"Unklar")&gt;0,"Unklar","n/a")))))))</x:f>
        <x:v>Im Einsatz</x:v>
      </x:c>
      <x:c r="G146" s="34" t="str">
        <x:v>G02</x:v>
      </x:c>
      <x:c r="H146" s="38" t="str">
        <x:v>abgeglichen</x:v>
      </x:c>
    </x:row>
    <x:row r="147">
      <x:c r="A147" s="34" t="str">
        <x:v>Niederlande</x:v>
      </x:c>
      <x:c r="B147" s="34" t="str">
        <x:v>M113 Tirailleur Peloton</x:v>
      </x:c>
      <x:c r="C147" s="34" t="str">
        <x:v>Transport / IFV</x:v>
      </x:c>
      <x:c r="D147" s="34" t="str">
        <x:v>M113</x:v>
      </x:c>
      <x:c r="E147" s="34" t="str">
        <x:v>Formationseinheit / Support gemäß Force Diagram</x:v>
      </x:c>
      <x:c r="F147" s="34" t="str">
        <x:f>IF($C147="Alliierte Unterstützung","Alliierte Unterstützung",IF(COUNTIFS('Ausrüstung &amp; Historie'!$A$2:$A$429,$A147,'Ausrüstung &amp; Historie'!$B$2:$B$429,$D147,'Ausrüstung &amp; Historie'!$H$2:$H$429,"Im Einsatz")&gt;0,"Im Einsatz",IF(COUNTIFS('Ausrüstung &amp; Historie'!$A$2:$A$429,$A147,'Ausrüstung &amp; Historie'!$B$2:$B$429,$D147,'Ausrüstung &amp; Historie'!$H$2:$H$429,"Noch nicht eingeführt")&gt;0,"Noch nicht eingeführt",IF(COUNTIFS('Ausrüstung &amp; Historie'!$A$2:$A$429,$A147,'Ausrüstung &amp; Historie'!$B$2:$B$429,$D147,'Ausrüstung &amp; Historie'!$H$2:$H$429,"Nicht mehr im Einsatz")&gt;0,"Nicht mehr im Einsatz",IF(COUNTIFS('Ausrüstung &amp; Historie'!$A$2:$A$429,$A147,'Ausrüstung &amp; Historie'!$B$2:$B$429,$D147,'Ausrüstung &amp; Historie'!$H$2:$H$429,"Nie eingeführt / fiktiv")&gt;0,"Nie eingeführt / fiktiv",IF(COUNTIFS('Ausrüstung &amp; Historie'!$A$2:$A$429,$A147,'Ausrüstung &amp; Historie'!$B$2:$B$429,$D147,'Ausrüstung &amp; Historie'!$H$2:$H$429,"Alliierte Unterstützung")&gt;0,"Alliierte Unterstützung",IF(COUNTIFS('Ausrüstung &amp; Historie'!$A$2:$A$429,$A147,'Ausrüstung &amp; Historie'!$B$2:$B$429,$D147,'Ausrüstung &amp; Historie'!$H$2:$H$429,"Unklar")&gt;0,"Unklar","n/a")))))))</x:f>
        <x:v>Im Einsatz</x:v>
      </x:c>
      <x:c r="G147" s="34" t="str">
        <x:v>G02</x:v>
      </x:c>
      <x:c r="H147" s="38" t="str">
        <x:v>abgeglichen</x:v>
      </x:c>
    </x:row>
    <x:row r="148">
      <x:c r="A148" s="34" t="str">
        <x:v>Niederlande</x:v>
      </x:c>
      <x:c r="B148" s="34" t="str">
        <x:v>M113 C&amp;V Verkennings Ploeg</x:v>
      </x:c>
      <x:c r="C148" s="34" t="str">
        <x:v>Aufklärung / Beobachtung</x:v>
      </x:c>
      <x:c r="D148" s="34" t="str">
        <x:v>M113</x:v>
      </x:c>
      <x:c r="E148" s="34" t="str">
        <x:v>Formationseinheit / Support gemäß Force Diagram</x:v>
      </x:c>
      <x:c r="F148" s="34" t="str">
        <x:f>IF($C148="Alliierte Unterstützung","Alliierte Unterstützung",IF(COUNTIFS('Ausrüstung &amp; Historie'!$A$2:$A$429,$A148,'Ausrüstung &amp; Historie'!$B$2:$B$429,$D148,'Ausrüstung &amp; Historie'!$H$2:$H$429,"Im Einsatz")&gt;0,"Im Einsatz",IF(COUNTIFS('Ausrüstung &amp; Historie'!$A$2:$A$429,$A148,'Ausrüstung &amp; Historie'!$B$2:$B$429,$D148,'Ausrüstung &amp; Historie'!$H$2:$H$429,"Noch nicht eingeführt")&gt;0,"Noch nicht eingeführt",IF(COUNTIFS('Ausrüstung &amp; Historie'!$A$2:$A$429,$A148,'Ausrüstung &amp; Historie'!$B$2:$B$429,$D148,'Ausrüstung &amp; Historie'!$H$2:$H$429,"Nicht mehr im Einsatz")&gt;0,"Nicht mehr im Einsatz",IF(COUNTIFS('Ausrüstung &amp; Historie'!$A$2:$A$429,$A148,'Ausrüstung &amp; Historie'!$B$2:$B$429,$D148,'Ausrüstung &amp; Historie'!$H$2:$H$429,"Nie eingeführt / fiktiv")&gt;0,"Nie eingeführt / fiktiv",IF(COUNTIFS('Ausrüstung &amp; Historie'!$A$2:$A$429,$A148,'Ausrüstung &amp; Historie'!$B$2:$B$429,$D148,'Ausrüstung &amp; Historie'!$H$2:$H$429,"Alliierte Unterstützung")&gt;0,"Alliierte Unterstützung",IF(COUNTIFS('Ausrüstung &amp; Historie'!$A$2:$A$429,$A148,'Ausrüstung &amp; Historie'!$B$2:$B$429,$D148,'Ausrüstung &amp; Historie'!$H$2:$H$429,"Unklar")&gt;0,"Unklar","n/a")))))))</x:f>
        <x:v>Im Einsatz</x:v>
      </x:c>
      <x:c r="G148" s="34" t="str">
        <x:v>G02</x:v>
      </x:c>
      <x:c r="H148" s="38" t="str">
        <x:v>abgeglichen</x:v>
      </x:c>
    </x:row>
    <x:row r="149">
      <x:c r="A149" s="34" t="str">
        <x:v>Niederlande</x:v>
      </x:c>
      <x:c r="B149" s="34" t="str">
        <x:v>YPR-765 PRAT Anti-tank Peloton</x:v>
      </x:c>
      <x:c r="C149" s="34" t="str">
        <x:v>Panzerabwehr</x:v>
      </x:c>
      <x:c r="D149" s="34" t="str">
        <x:v>YPR-765</x:v>
      </x:c>
      <x:c r="E149" s="34" t="str">
        <x:v>Formationseinheit / Support gemäß Force Diagram</x:v>
      </x:c>
      <x:c r="F149" s="34" t="str">
        <x:f>IF($C149="Alliierte Unterstützung","Alliierte Unterstützung",IF(COUNTIFS('Ausrüstung &amp; Historie'!$A$2:$A$429,$A149,'Ausrüstung &amp; Historie'!$B$2:$B$429,$D149,'Ausrüstung &amp; Historie'!$H$2:$H$429,"Im Einsatz")&gt;0,"Im Einsatz",IF(COUNTIFS('Ausrüstung &amp; Historie'!$A$2:$A$429,$A149,'Ausrüstung &amp; Historie'!$B$2:$B$429,$D149,'Ausrüstung &amp; Historie'!$H$2:$H$429,"Noch nicht eingeführt")&gt;0,"Noch nicht eingeführt",IF(COUNTIFS('Ausrüstung &amp; Historie'!$A$2:$A$429,$A149,'Ausrüstung &amp; Historie'!$B$2:$B$429,$D149,'Ausrüstung &amp; Historie'!$H$2:$H$429,"Nicht mehr im Einsatz")&gt;0,"Nicht mehr im Einsatz",IF(COUNTIFS('Ausrüstung &amp; Historie'!$A$2:$A$429,$A149,'Ausrüstung &amp; Historie'!$B$2:$B$429,$D149,'Ausrüstung &amp; Historie'!$H$2:$H$429,"Nie eingeführt / fiktiv")&gt;0,"Nie eingeführt / fiktiv",IF(COUNTIFS('Ausrüstung &amp; Historie'!$A$2:$A$429,$A149,'Ausrüstung &amp; Historie'!$B$2:$B$429,$D149,'Ausrüstung &amp; Historie'!$H$2:$H$429,"Alliierte Unterstützung")&gt;0,"Alliierte Unterstützung",IF(COUNTIFS('Ausrüstung &amp; Historie'!$A$2:$A$429,$A149,'Ausrüstung &amp; Historie'!$B$2:$B$429,$D149,'Ausrüstung &amp; Historie'!$H$2:$H$429,"Unklar")&gt;0,"Unklar","n/a")))))))</x:f>
        <x:v>Im Einsatz</x:v>
      </x:c>
      <x:c r="G149" s="34" t="str">
        <x:v>G02</x:v>
      </x:c>
      <x:c r="H149" s="38" t="str">
        <x:v>abgeglichen</x:v>
      </x:c>
    </x:row>
    <x:row r="150">
      <x:c r="A150" s="34" t="str">
        <x:v>Niederlande</x:v>
      </x:c>
      <x:c r="B150" s="34" t="str">
        <x:v>M106 Mortier Peloton</x:v>
      </x:c>
      <x:c r="C150" s="34" t="str">
        <x:v>Mörser</x:v>
      </x:c>
      <x:c r="D150" s="34" t="str">
        <x:v>M106</x:v>
      </x:c>
      <x:c r="E150" s="34" t="str">
        <x:v>Formationseinheit / Support gemäß Force Diagram</x:v>
      </x:c>
      <x:c r="F150" s="34" t="str">
        <x:f>IF($C150="Alliierte Unterstützung","Alliierte Unterstützung",IF(COUNTIFS('Ausrüstung &amp; Historie'!$A$2:$A$429,$A150,'Ausrüstung &amp; Historie'!$B$2:$B$429,$D150,'Ausrüstung &amp; Historie'!$H$2:$H$429,"Im Einsatz")&gt;0,"Im Einsatz",IF(COUNTIFS('Ausrüstung &amp; Historie'!$A$2:$A$429,$A150,'Ausrüstung &amp; Historie'!$B$2:$B$429,$D150,'Ausrüstung &amp; Historie'!$H$2:$H$429,"Noch nicht eingeführt")&gt;0,"Noch nicht eingeführt",IF(COUNTIFS('Ausrüstung &amp; Historie'!$A$2:$A$429,$A150,'Ausrüstung &amp; Historie'!$B$2:$B$429,$D150,'Ausrüstung &amp; Historie'!$H$2:$H$429,"Nicht mehr im Einsatz")&gt;0,"Nicht mehr im Einsatz",IF(COUNTIFS('Ausrüstung &amp; Historie'!$A$2:$A$429,$A150,'Ausrüstung &amp; Historie'!$B$2:$B$429,$D150,'Ausrüstung &amp; Historie'!$H$2:$H$429,"Nie eingeführt / fiktiv")&gt;0,"Nie eingeführt / fiktiv",IF(COUNTIFS('Ausrüstung &amp; Historie'!$A$2:$A$429,$A150,'Ausrüstung &amp; Historie'!$B$2:$B$429,$D150,'Ausrüstung &amp; Historie'!$H$2:$H$429,"Alliierte Unterstützung")&gt;0,"Alliierte Unterstützung",IF(COUNTIFS('Ausrüstung &amp; Historie'!$A$2:$A$429,$A150,'Ausrüstung &amp; Historie'!$B$2:$B$429,$D150,'Ausrüstung &amp; Historie'!$H$2:$H$429,"Unklar")&gt;0,"Unklar","n/a")))))))</x:f>
        <x:v>Im Einsatz</x:v>
      </x:c>
      <x:c r="G150" s="34" t="str">
        <x:v>G02</x:v>
      </x:c>
      <x:c r="H150" s="38" t="str">
        <x:v>abgeglichen</x:v>
      </x:c>
    </x:row>
    <x:row r="151">
      <x:c r="A151" s="34" t="str">
        <x:v>Niederlande</x:v>
      </x:c>
      <x:c r="B151" s="34" t="str">
        <x:v>M106 120mm Mortier Peloton</x:v>
      </x:c>
      <x:c r="C151" s="34" t="str">
        <x:v>Mörser</x:v>
      </x:c>
      <x:c r="D151" s="34" t="str">
        <x:v>M106</x:v>
      </x:c>
      <x:c r="E151" s="34" t="str">
        <x:v>Formationseinheit / Support gemäß Force Diagram</x:v>
      </x:c>
      <x:c r="F151" s="34" t="str">
        <x:f>IF($C151="Alliierte Unterstützung","Alliierte Unterstützung",IF(COUNTIFS('Ausrüstung &amp; Historie'!$A$2:$A$429,$A151,'Ausrüstung &amp; Historie'!$B$2:$B$429,$D151,'Ausrüstung &amp; Historie'!$H$2:$H$429,"Im Einsatz")&gt;0,"Im Einsatz",IF(COUNTIFS('Ausrüstung &amp; Historie'!$A$2:$A$429,$A151,'Ausrüstung &amp; Historie'!$B$2:$B$429,$D151,'Ausrüstung &amp; Historie'!$H$2:$H$429,"Noch nicht eingeführt")&gt;0,"Noch nicht eingeführt",IF(COUNTIFS('Ausrüstung &amp; Historie'!$A$2:$A$429,$A151,'Ausrüstung &amp; Historie'!$B$2:$B$429,$D151,'Ausrüstung &amp; Historie'!$H$2:$H$429,"Nicht mehr im Einsatz")&gt;0,"Nicht mehr im Einsatz",IF(COUNTIFS('Ausrüstung &amp; Historie'!$A$2:$A$429,$A151,'Ausrüstung &amp; Historie'!$B$2:$B$429,$D151,'Ausrüstung &amp; Historie'!$H$2:$H$429,"Nie eingeführt / fiktiv")&gt;0,"Nie eingeführt / fiktiv",IF(COUNTIFS('Ausrüstung &amp; Historie'!$A$2:$A$429,$A151,'Ausrüstung &amp; Historie'!$B$2:$B$429,$D151,'Ausrüstung &amp; Historie'!$H$2:$H$429,"Alliierte Unterstützung")&gt;0,"Alliierte Unterstützung",IF(COUNTIFS('Ausrüstung &amp; Historie'!$A$2:$A$429,$A151,'Ausrüstung &amp; Historie'!$B$2:$B$429,$D151,'Ausrüstung &amp; Historie'!$H$2:$H$429,"Unklar")&gt;0,"Unklar","n/a")))))))</x:f>
        <x:v>Im Einsatz</x:v>
      </x:c>
      <x:c r="G151" s="34" t="str">
        <x:v>G02</x:v>
      </x:c>
      <x:c r="H151" s="38" t="str">
        <x:v>abgeglichen</x:v>
      </x:c>
    </x:row>
    <x:row r="152">
      <x:c r="A152" s="34" t="str">
        <x:v>Niederlande</x:v>
      </x:c>
      <x:c r="B152" s="34" t="str">
        <x:v>120mm Mortier Peloton</x:v>
      </x:c>
      <x:c r="C152" s="34" t="str">
        <x:v>Mörser</x:v>
      </x:c>
      <x:c r="D152" s="34" t="str">
        <x:v>120mm Hotchkiss-Brandt Mortier</x:v>
      </x:c>
      <x:c r="E152" s="34" t="str">
        <x:v>Formationseinheit / Support gemäß Force Diagram</x:v>
      </x:c>
      <x:c r="F152" s="34" t="str">
        <x:f>IF($C152="Alliierte Unterstützung","Alliierte Unterstützung",IF(COUNTIFS('Ausrüstung &amp; Historie'!$A$2:$A$429,$A152,'Ausrüstung &amp; Historie'!$B$2:$B$429,$D152,'Ausrüstung &amp; Historie'!$H$2:$H$429,"Im Einsatz")&gt;0,"Im Einsatz",IF(COUNTIFS('Ausrüstung &amp; Historie'!$A$2:$A$429,$A152,'Ausrüstung &amp; Historie'!$B$2:$B$429,$D152,'Ausrüstung &amp; Historie'!$H$2:$H$429,"Noch nicht eingeführt")&gt;0,"Noch nicht eingeführt",IF(COUNTIFS('Ausrüstung &amp; Historie'!$A$2:$A$429,$A152,'Ausrüstung &amp; Historie'!$B$2:$B$429,$D152,'Ausrüstung &amp; Historie'!$H$2:$H$429,"Nicht mehr im Einsatz")&gt;0,"Nicht mehr im Einsatz",IF(COUNTIFS('Ausrüstung &amp; Historie'!$A$2:$A$429,$A152,'Ausrüstung &amp; Historie'!$B$2:$B$429,$D152,'Ausrüstung &amp; Historie'!$H$2:$H$429,"Nie eingeführt / fiktiv")&gt;0,"Nie eingeführt / fiktiv",IF(COUNTIFS('Ausrüstung &amp; Historie'!$A$2:$A$429,$A152,'Ausrüstung &amp; Historie'!$B$2:$B$429,$D152,'Ausrüstung &amp; Historie'!$H$2:$H$429,"Alliierte Unterstützung")&gt;0,"Alliierte Unterstützung",IF(COUNTIFS('Ausrüstung &amp; Historie'!$A$2:$A$429,$A152,'Ausrüstung &amp; Historie'!$B$2:$B$429,$D152,'Ausrüstung &amp; Historie'!$H$2:$H$429,"Unklar")&gt;0,"Unklar","n/a")))))))</x:f>
        <x:v>Im Einsatz</x:v>
      </x:c>
      <x:c r="G152" s="34" t="str">
        <x:v>G02</x:v>
      </x:c>
      <x:c r="H152" s="38" t="str">
        <x:v>abgeglichen</x:v>
      </x:c>
    </x:row>
    <x:row r="153">
      <x:c r="A153" s="34" t="str">
        <x:v>Niederlande</x:v>
      </x:c>
      <x:c r="B153" s="34" t="str">
        <x:v>YPR-765 OP</x:v>
      </x:c>
      <x:c r="C153" s="34" t="str">
        <x:v>Aufklärung / Beobachtung</x:v>
      </x:c>
      <x:c r="D153" s="34" t="str">
        <x:v>YPR-765</x:v>
      </x:c>
      <x:c r="E153" s="34" t="str">
        <x:v>Formationseinheit / Support gemäß Force Diagram</x:v>
      </x:c>
      <x:c r="F153" s="34" t="str">
        <x:f>IF($C153="Alliierte Unterstützung","Alliierte Unterstützung",IF(COUNTIFS('Ausrüstung &amp; Historie'!$A$2:$A$429,$A153,'Ausrüstung &amp; Historie'!$B$2:$B$429,$D153,'Ausrüstung &amp; Historie'!$H$2:$H$429,"Im Einsatz")&gt;0,"Im Einsatz",IF(COUNTIFS('Ausrüstung &amp; Historie'!$A$2:$A$429,$A153,'Ausrüstung &amp; Historie'!$B$2:$B$429,$D153,'Ausrüstung &amp; Historie'!$H$2:$H$429,"Noch nicht eingeführt")&gt;0,"Noch nicht eingeführt",IF(COUNTIFS('Ausrüstung &amp; Historie'!$A$2:$A$429,$A153,'Ausrüstung &amp; Historie'!$B$2:$B$429,$D153,'Ausrüstung &amp; Historie'!$H$2:$H$429,"Nicht mehr im Einsatz")&gt;0,"Nicht mehr im Einsatz",IF(COUNTIFS('Ausrüstung &amp; Historie'!$A$2:$A$429,$A153,'Ausrüstung &amp; Historie'!$B$2:$B$429,$D153,'Ausrüstung &amp; Historie'!$H$2:$H$429,"Nie eingeführt / fiktiv")&gt;0,"Nie eingeführt / fiktiv",IF(COUNTIFS('Ausrüstung &amp; Historie'!$A$2:$A$429,$A153,'Ausrüstung &amp; Historie'!$B$2:$B$429,$D153,'Ausrüstung &amp; Historie'!$H$2:$H$429,"Alliierte Unterstützung")&gt;0,"Alliierte Unterstützung",IF(COUNTIFS('Ausrüstung &amp; Historie'!$A$2:$A$429,$A153,'Ausrüstung &amp; Historie'!$B$2:$B$429,$D153,'Ausrüstung &amp; Historie'!$H$2:$H$429,"Unklar")&gt;0,"Unklar","n/a")))))))</x:f>
        <x:v>Im Einsatz</x:v>
      </x:c>
      <x:c r="G153" s="34" t="str">
        <x:v>G02</x:v>
      </x:c>
      <x:c r="H153" s="38" t="str">
        <x:v>abgeglichen</x:v>
      </x:c>
    </x:row>
    <x:row r="154">
      <x:c r="A154" s="34" t="str">
        <x:v>Niederlande</x:v>
      </x:c>
      <x:c r="B154" s="34" t="str">
        <x:v>M109 Veldartillerie Batterij</x:v>
      </x:c>
      <x:c r="C154" s="34" t="str">
        <x:v>Artillerie</x:v>
      </x:c>
      <x:c r="D154" s="34" t="str">
        <x:v>M109</x:v>
      </x:c>
      <x:c r="E154" s="34" t="str">
        <x:v>Formationseinheit / Support gemäß Force Diagram</x:v>
      </x:c>
      <x:c r="F154" s="34" t="str">
        <x:f>IF($C154="Alliierte Unterstützung","Alliierte Unterstützung",IF(COUNTIFS('Ausrüstung &amp; Historie'!$A$2:$A$429,$A154,'Ausrüstung &amp; Historie'!$B$2:$B$429,$D154,'Ausrüstung &amp; Historie'!$H$2:$H$429,"Im Einsatz")&gt;0,"Im Einsatz",IF(COUNTIFS('Ausrüstung &amp; Historie'!$A$2:$A$429,$A154,'Ausrüstung &amp; Historie'!$B$2:$B$429,$D154,'Ausrüstung &amp; Historie'!$H$2:$H$429,"Noch nicht eingeführt")&gt;0,"Noch nicht eingeführt",IF(COUNTIFS('Ausrüstung &amp; Historie'!$A$2:$A$429,$A154,'Ausrüstung &amp; Historie'!$B$2:$B$429,$D154,'Ausrüstung &amp; Historie'!$H$2:$H$429,"Nicht mehr im Einsatz")&gt;0,"Nicht mehr im Einsatz",IF(COUNTIFS('Ausrüstung &amp; Historie'!$A$2:$A$429,$A154,'Ausrüstung &amp; Historie'!$B$2:$B$429,$D154,'Ausrüstung &amp; Historie'!$H$2:$H$429,"Nie eingeführt / fiktiv")&gt;0,"Nie eingeführt / fiktiv",IF(COUNTIFS('Ausrüstung &amp; Historie'!$A$2:$A$429,$A154,'Ausrüstung &amp; Historie'!$B$2:$B$429,$D154,'Ausrüstung &amp; Historie'!$H$2:$H$429,"Alliierte Unterstützung")&gt;0,"Alliierte Unterstützung",IF(COUNTIFS('Ausrüstung &amp; Historie'!$A$2:$A$429,$A154,'Ausrüstung &amp; Historie'!$B$2:$B$429,$D154,'Ausrüstung &amp; Historie'!$H$2:$H$429,"Unklar")&gt;0,"Unklar","n/a")))))))</x:f>
        <x:v>Im Einsatz</x:v>
      </x:c>
      <x:c r="G154" s="34" t="str">
        <x:v>G02</x:v>
      </x:c>
      <x:c r="H154" s="38" t="str">
        <x:v>abgeglichen</x:v>
      </x:c>
    </x:row>
    <x:row r="155">
      <x:c r="A155" s="34" t="str">
        <x:v>Niederlande</x:v>
      </x:c>
      <x:c r="B155" s="34" t="str">
        <x:v>MLRS Raketwerper Batterij</x:v>
      </x:c>
      <x:c r="C155" s="34" t="str">
        <x:v>Artillerie</x:v>
      </x:c>
      <x:c r="D155" s="34" t="str">
        <x:v>M270 MLRS</x:v>
      </x:c>
      <x:c r="E155" s="34" t="str">
        <x:v>Formationseinheit / Support gemäß Force Diagram</x:v>
      </x:c>
      <x:c r="F155" s="34" t="str">
        <x:f>IF($C155="Alliierte Unterstützung","Alliierte Unterstützung",IF(COUNTIFS('Ausrüstung &amp; Historie'!$A$2:$A$429,$A155,'Ausrüstung &amp; Historie'!$B$2:$B$429,$D155,'Ausrüstung &amp; Historie'!$H$2:$H$429,"Im Einsatz")&gt;0,"Im Einsatz",IF(COUNTIFS('Ausrüstung &amp; Historie'!$A$2:$A$429,$A155,'Ausrüstung &amp; Historie'!$B$2:$B$429,$D155,'Ausrüstung &amp; Historie'!$H$2:$H$429,"Noch nicht eingeführt")&gt;0,"Noch nicht eingeführt",IF(COUNTIFS('Ausrüstung &amp; Historie'!$A$2:$A$429,$A155,'Ausrüstung &amp; Historie'!$B$2:$B$429,$D155,'Ausrüstung &amp; Historie'!$H$2:$H$429,"Nicht mehr im Einsatz")&gt;0,"Nicht mehr im Einsatz",IF(COUNTIFS('Ausrüstung &amp; Historie'!$A$2:$A$429,$A155,'Ausrüstung &amp; Historie'!$B$2:$B$429,$D155,'Ausrüstung &amp; Historie'!$H$2:$H$429,"Nie eingeführt / fiktiv")&gt;0,"Nie eingeführt / fiktiv",IF(COUNTIFS('Ausrüstung &amp; Historie'!$A$2:$A$429,$A155,'Ausrüstung &amp; Historie'!$B$2:$B$429,$D155,'Ausrüstung &amp; Historie'!$H$2:$H$429,"Alliierte Unterstützung")&gt;0,"Alliierte Unterstützung",IF(COUNTIFS('Ausrüstung &amp; Historie'!$A$2:$A$429,$A155,'Ausrüstung &amp; Historie'!$B$2:$B$429,$D155,'Ausrüstung &amp; Historie'!$H$2:$H$429,"Unklar")&gt;0,"Unklar","n/a")))))))</x:f>
        <x:v>Noch nicht eingeführt</x:v>
      </x:c>
      <x:c r="G155" s="34" t="str">
        <x:v>G02</x:v>
      </x:c>
      <x:c r="H155" s="38" t="str">
        <x:v>abgeglichen</x:v>
      </x:c>
    </x:row>
    <x:row r="156">
      <x:c r="A156" s="34" t="str">
        <x:v>Niederlande</x:v>
      </x:c>
      <x:c r="B156" s="34" t="str">
        <x:v>LARS Raketenwerper Batterie</x:v>
      </x:c>
      <x:c r="C156" s="34" t="str">
        <x:v>Artillerie</x:v>
      </x:c>
      <x:c r="D156" s="34" t="str">
        <x:v>LARS</x:v>
      </x:c>
      <x:c r="E156" s="34" t="str">
        <x:v>Formationseinheit / Support gemäß Force Diagram</x:v>
      </x:c>
      <x:c r="F156" s="34" t="str">
        <x:f>IF($C156="Alliierte Unterstützung","Alliierte Unterstützung",IF(COUNTIFS('Ausrüstung &amp; Historie'!$A$2:$A$429,$A156,'Ausrüstung &amp; Historie'!$B$2:$B$429,$D156,'Ausrüstung &amp; Historie'!$H$2:$H$429,"Im Einsatz")&gt;0,"Im Einsatz",IF(COUNTIFS('Ausrüstung &amp; Historie'!$A$2:$A$429,$A156,'Ausrüstung &amp; Historie'!$B$2:$B$429,$D156,'Ausrüstung &amp; Historie'!$H$2:$H$429,"Noch nicht eingeführt")&gt;0,"Noch nicht eingeführt",IF(COUNTIFS('Ausrüstung &amp; Historie'!$A$2:$A$429,$A156,'Ausrüstung &amp; Historie'!$B$2:$B$429,$D156,'Ausrüstung &amp; Historie'!$H$2:$H$429,"Nicht mehr im Einsatz")&gt;0,"Nicht mehr im Einsatz",IF(COUNTIFS('Ausrüstung &amp; Historie'!$A$2:$A$429,$A156,'Ausrüstung &amp; Historie'!$B$2:$B$429,$D156,'Ausrüstung &amp; Historie'!$H$2:$H$429,"Nie eingeführt / fiktiv")&gt;0,"Nie eingeführt / fiktiv",IF(COUNTIFS('Ausrüstung &amp; Historie'!$A$2:$A$429,$A156,'Ausrüstung &amp; Historie'!$B$2:$B$429,$D156,'Ausrüstung &amp; Historie'!$H$2:$H$429,"Alliierte Unterstützung")&gt;0,"Alliierte Unterstützung",IF(COUNTIFS('Ausrüstung &amp; Historie'!$A$2:$A$429,$A156,'Ausrüstung &amp; Historie'!$B$2:$B$429,$D156,'Ausrüstung &amp; Historie'!$H$2:$H$429,"Unklar")&gt;0,"Unklar","n/a")))))))</x:f>
        <x:v>Unklar</x:v>
      </x:c>
      <x:c r="G156" s="34" t="str">
        <x:v>G02</x:v>
      </x:c>
      <x:c r="H156" s="38" t="str">
        <x:v>abgeglichen</x:v>
      </x:c>
    </x:row>
    <x:row r="157">
      <x:c r="A157" s="34" t="str">
        <x:v>Niederlande</x:v>
      </x:c>
      <x:c r="B157" s="34" t="str">
        <x:v>PRTL Pantserluchtdoel Peloton</x:v>
      </x:c>
      <x:c r="C157" s="34" t="str">
        <x:v>Flugabwehr</x:v>
      </x:c>
      <x:c r="D157" s="34" t="str">
        <x:v>PRTL</x:v>
      </x:c>
      <x:c r="E157" s="34" t="str">
        <x:v>Formationseinheit / Support gemäß Force Diagram</x:v>
      </x:c>
      <x:c r="F157" s="34" t="str">
        <x:f>IF($C157="Alliierte Unterstützung","Alliierte Unterstützung",IF(COUNTIFS('Ausrüstung &amp; Historie'!$A$2:$A$429,$A157,'Ausrüstung &amp; Historie'!$B$2:$B$429,$D157,'Ausrüstung &amp; Historie'!$H$2:$H$429,"Im Einsatz")&gt;0,"Im Einsatz",IF(COUNTIFS('Ausrüstung &amp; Historie'!$A$2:$A$429,$A157,'Ausrüstung &amp; Historie'!$B$2:$B$429,$D157,'Ausrüstung &amp; Historie'!$H$2:$H$429,"Noch nicht eingeführt")&gt;0,"Noch nicht eingeführt",IF(COUNTIFS('Ausrüstung &amp; Historie'!$A$2:$A$429,$A157,'Ausrüstung &amp; Historie'!$B$2:$B$429,$D157,'Ausrüstung &amp; Historie'!$H$2:$H$429,"Nicht mehr im Einsatz")&gt;0,"Nicht mehr im Einsatz",IF(COUNTIFS('Ausrüstung &amp; Historie'!$A$2:$A$429,$A157,'Ausrüstung &amp; Historie'!$B$2:$B$429,$D157,'Ausrüstung &amp; Historie'!$H$2:$H$429,"Nie eingeführt / fiktiv")&gt;0,"Nie eingeführt / fiktiv",IF(COUNTIFS('Ausrüstung &amp; Historie'!$A$2:$A$429,$A157,'Ausrüstung &amp; Historie'!$B$2:$B$429,$D157,'Ausrüstung &amp; Historie'!$H$2:$H$429,"Alliierte Unterstützung")&gt;0,"Alliierte Unterstützung",IF(COUNTIFS('Ausrüstung &amp; Historie'!$A$2:$A$429,$A157,'Ausrüstung &amp; Historie'!$B$2:$B$429,$D157,'Ausrüstung &amp; Historie'!$H$2:$H$429,"Unklar")&gt;0,"Unklar","n/a")))))))</x:f>
        <x:v>Im Einsatz</x:v>
      </x:c>
      <x:c r="G157" s="34" t="str">
        <x:v>G02</x:v>
      </x:c>
      <x:c r="H157" s="38" t="str">
        <x:v>abgeglichen</x:v>
      </x:c>
    </x:row>
    <x:row r="158">
      <x:c r="A158" s="34" t="str">
        <x:v>Niederlande</x:v>
      </x:c>
      <x:c r="B158" s="34" t="str">
        <x:v>Roland Flarakpanzer Batterie</x:v>
      </x:c>
      <x:c r="C158" s="34" t="str">
        <x:v>Flugabwehr</x:v>
      </x:c>
      <x:c r="D158" s="34" t="str">
        <x:v>Roland 2</x:v>
      </x:c>
      <x:c r="E158" s="34" t="str">
        <x:v>Formationseinheit / Support gemäß Force Diagram</x:v>
      </x:c>
      <x:c r="F158" s="34" t="str">
        <x:f>IF($C158="Alliierte Unterstützung","Alliierte Unterstützung",IF(COUNTIFS('Ausrüstung &amp; Historie'!$A$2:$A$429,$A158,'Ausrüstung &amp; Historie'!$B$2:$B$429,$D158,'Ausrüstung &amp; Historie'!$H$2:$H$429,"Im Einsatz")&gt;0,"Im Einsatz",IF(COUNTIFS('Ausrüstung &amp; Historie'!$A$2:$A$429,$A158,'Ausrüstung &amp; Historie'!$B$2:$B$429,$D158,'Ausrüstung &amp; Historie'!$H$2:$H$429,"Noch nicht eingeführt")&gt;0,"Noch nicht eingeführt",IF(COUNTIFS('Ausrüstung &amp; Historie'!$A$2:$A$429,$A158,'Ausrüstung &amp; Historie'!$B$2:$B$429,$D158,'Ausrüstung &amp; Historie'!$H$2:$H$429,"Nicht mehr im Einsatz")&gt;0,"Nicht mehr im Einsatz",IF(COUNTIFS('Ausrüstung &amp; Historie'!$A$2:$A$429,$A158,'Ausrüstung &amp; Historie'!$B$2:$B$429,$D158,'Ausrüstung &amp; Historie'!$H$2:$H$429,"Nie eingeführt / fiktiv")&gt;0,"Nie eingeführt / fiktiv",IF(COUNTIFS('Ausrüstung &amp; Historie'!$A$2:$A$429,$A158,'Ausrüstung &amp; Historie'!$B$2:$B$429,$D158,'Ausrüstung &amp; Historie'!$H$2:$H$429,"Alliierte Unterstützung")&gt;0,"Alliierte Unterstützung",IF(COUNTIFS('Ausrüstung &amp; Historie'!$A$2:$A$429,$A158,'Ausrüstung &amp; Historie'!$B$2:$B$429,$D158,'Ausrüstung &amp; Historie'!$H$2:$H$429,"Unklar")&gt;0,"Unklar","n/a")))))))</x:f>
        <x:v>Unklar</x:v>
      </x:c>
      <x:c r="G158" s="34" t="str">
        <x:v>G02</x:v>
      </x:c>
      <x:c r="H158" s="38" t="str">
        <x:v>abgeglichen</x:v>
      </x:c>
    </x:row>
    <x:row r="159">
      <x:c r="A159" s="34" t="str">
        <x:v>Niederlande</x:v>
      </x:c>
      <x:c r="B159" s="34" t="str">
        <x:v>PAH Anti-Tank Helicopter Flight</x:v>
      </x:c>
      <x:c r="C159" s="34" t="str">
        <x:v>Luftunterstützung</x:v>
      </x:c>
      <x:c r="D159" s="34" t="str">
        <x:v>PAH</x:v>
      </x:c>
      <x:c r="E159" s="34" t="str">
        <x:v>Formationseinheit / Support gemäß Force Diagram</x:v>
      </x:c>
      <x:c r="F159" s="34" t="str">
        <x:f>IF($C159="Alliierte Unterstützung","Alliierte Unterstützung",IF(COUNTIFS('Ausrüstung &amp; Historie'!$A$2:$A$429,$A159,'Ausrüstung &amp; Historie'!$B$2:$B$429,$D159,'Ausrüstung &amp; Historie'!$H$2:$H$429,"Im Einsatz")&gt;0,"Im Einsatz",IF(COUNTIFS('Ausrüstung &amp; Historie'!$A$2:$A$429,$A159,'Ausrüstung &amp; Historie'!$B$2:$B$429,$D159,'Ausrüstung &amp; Historie'!$H$2:$H$429,"Noch nicht eingeführt")&gt;0,"Noch nicht eingeführt",IF(COUNTIFS('Ausrüstung &amp; Historie'!$A$2:$A$429,$A159,'Ausrüstung &amp; Historie'!$B$2:$B$429,$D159,'Ausrüstung &amp; Historie'!$H$2:$H$429,"Nicht mehr im Einsatz")&gt;0,"Nicht mehr im Einsatz",IF(COUNTIFS('Ausrüstung &amp; Historie'!$A$2:$A$429,$A159,'Ausrüstung &amp; Historie'!$B$2:$B$429,$D159,'Ausrüstung &amp; Historie'!$H$2:$H$429,"Nie eingeführt / fiktiv")&gt;0,"Nie eingeführt / fiktiv",IF(COUNTIFS('Ausrüstung &amp; Historie'!$A$2:$A$429,$A159,'Ausrüstung &amp; Historie'!$B$2:$B$429,$D159,'Ausrüstung &amp; Historie'!$H$2:$H$429,"Alliierte Unterstützung")&gt;0,"Alliierte Unterstützung",IF(COUNTIFS('Ausrüstung &amp; Historie'!$A$2:$A$429,$A159,'Ausrüstung &amp; Historie'!$B$2:$B$429,$D159,'Ausrüstung &amp; Historie'!$H$2:$H$429,"Unklar")&gt;0,"Unklar","n/a")))))))</x:f>
        <x:v>Unklar</x:v>
      </x:c>
      <x:c r="G159" s="34" t="str">
        <x:v>G02</x:v>
      </x:c>
      <x:c r="H159" s="38" t="str">
        <x:v>abgeglichen</x:v>
      </x:c>
    </x:row>
    <x:row r="160">
      <x:c r="A160" s="34" t="str">
        <x:v>Niederlande</x:v>
      </x:c>
      <x:c r="B160" s="34" t="str">
        <x:v>AH-64 Apache Gevechtshelikopter Vlucht</x:v>
      </x:c>
      <x:c r="C160" s="34" t="str">
        <x:v>Luftunterstützung</x:v>
      </x:c>
      <x:c r="D160" s="34" t="str">
        <x:v>AH-64 Apache</x:v>
      </x:c>
      <x:c r="E160" s="34" t="str">
        <x:v>Formationseinheit / Support gemäß Force Diagram</x:v>
      </x:c>
      <x:c r="F160" s="34" t="str">
        <x:f>IF($C160="Alliierte Unterstützung","Alliierte Unterstützung",IF(COUNTIFS('Ausrüstung &amp; Historie'!$A$2:$A$429,$A160,'Ausrüstung &amp; Historie'!$B$2:$B$429,$D160,'Ausrüstung &amp; Historie'!$H$2:$H$429,"Im Einsatz")&gt;0,"Im Einsatz",IF(COUNTIFS('Ausrüstung &amp; Historie'!$A$2:$A$429,$A160,'Ausrüstung &amp; Historie'!$B$2:$B$429,$D160,'Ausrüstung &amp; Historie'!$H$2:$H$429,"Noch nicht eingeführt")&gt;0,"Noch nicht eingeführt",IF(COUNTIFS('Ausrüstung &amp; Historie'!$A$2:$A$429,$A160,'Ausrüstung &amp; Historie'!$B$2:$B$429,$D160,'Ausrüstung &amp; Historie'!$H$2:$H$429,"Nicht mehr im Einsatz")&gt;0,"Nicht mehr im Einsatz",IF(COUNTIFS('Ausrüstung &amp; Historie'!$A$2:$A$429,$A160,'Ausrüstung &amp; Historie'!$B$2:$B$429,$D160,'Ausrüstung &amp; Historie'!$H$2:$H$429,"Nie eingeführt / fiktiv")&gt;0,"Nie eingeführt / fiktiv",IF(COUNTIFS('Ausrüstung &amp; Historie'!$A$2:$A$429,$A160,'Ausrüstung &amp; Historie'!$B$2:$B$429,$D160,'Ausrüstung &amp; Historie'!$H$2:$H$429,"Alliierte Unterstützung")&gt;0,"Alliierte Unterstützung",IF(COUNTIFS('Ausrüstung &amp; Historie'!$A$2:$A$429,$A160,'Ausrüstung &amp; Historie'!$B$2:$B$429,$D160,'Ausrüstung &amp; Historie'!$H$2:$H$429,"Unklar")&gt;0,"Unklar","n/a")))))))</x:f>
        <x:v>Noch nicht eingeführt</x:v>
      </x:c>
      <x:c r="G160" s="34" t="str">
        <x:v>G02</x:v>
      </x:c>
      <x:c r="H160" s="38" t="str">
        <x:v>abgeglichen</x:v>
      </x:c>
    </x:row>
    <x:row r="161">
      <x:c r="A161" s="34" t="str">
        <x:v>Niederlande</x:v>
      </x:c>
      <x:c r="B161" s="34" t="str">
        <x:v>Tornado Strike Flight</x:v>
      </x:c>
      <x:c r="C161" s="34" t="str">
        <x:v>Luftunterstützung</x:v>
      </x:c>
      <x:c r="D161" s="34" t="str">
        <x:v>Tornado</x:v>
      </x:c>
      <x:c r="E161" s="34" t="str">
        <x:v>Formationseinheit / Support gemäß Force Diagram</x:v>
      </x:c>
      <x:c r="F161" s="34" t="str">
        <x:f>IF($C161="Alliierte Unterstützung","Alliierte Unterstützung",IF(COUNTIFS('Ausrüstung &amp; Historie'!$A$2:$A$429,$A161,'Ausrüstung &amp; Historie'!$B$2:$B$429,$D161,'Ausrüstung &amp; Historie'!$H$2:$H$429,"Im Einsatz")&gt;0,"Im Einsatz",IF(COUNTIFS('Ausrüstung &amp; Historie'!$A$2:$A$429,$A161,'Ausrüstung &amp; Historie'!$B$2:$B$429,$D161,'Ausrüstung &amp; Historie'!$H$2:$H$429,"Noch nicht eingeführt")&gt;0,"Noch nicht eingeführt",IF(COUNTIFS('Ausrüstung &amp; Historie'!$A$2:$A$429,$A161,'Ausrüstung &amp; Historie'!$B$2:$B$429,$D161,'Ausrüstung &amp; Historie'!$H$2:$H$429,"Nicht mehr im Einsatz")&gt;0,"Nicht mehr im Einsatz",IF(COUNTIFS('Ausrüstung &amp; Historie'!$A$2:$A$429,$A161,'Ausrüstung &amp; Historie'!$B$2:$B$429,$D161,'Ausrüstung &amp; Historie'!$H$2:$H$429,"Nie eingeführt / fiktiv")&gt;0,"Nie eingeführt / fiktiv",IF(COUNTIFS('Ausrüstung &amp; Historie'!$A$2:$A$429,$A161,'Ausrüstung &amp; Historie'!$B$2:$B$429,$D161,'Ausrüstung &amp; Historie'!$H$2:$H$429,"Alliierte Unterstützung")&gt;0,"Alliierte Unterstützung",IF(COUNTIFS('Ausrüstung &amp; Historie'!$A$2:$A$429,$A161,'Ausrüstung &amp; Historie'!$B$2:$B$429,$D161,'Ausrüstung &amp; Historie'!$H$2:$H$429,"Unklar")&gt;0,"Unklar","n/a")))))))</x:f>
        <x:v>Unklar</x:v>
      </x:c>
      <x:c r="G161" s="34" t="str">
        <x:v>G02</x:v>
      </x:c>
      <x:c r="H161" s="38" t="str">
        <x:v>abgeglichen</x:v>
      </x:c>
    </x:row>
    <x:row r="162">
      <x:c r="A162" s="34" t="str">
        <x:v>ANZAC</x:v>
      </x:c>
      <x:c r="B162" s="34" t="str">
        <x:v>Leopard AS1 Armoured Troop</x:v>
      </x:c>
      <x:c r="C162" s="34" t="str">
        <x:v>Panzer / Gefechtsfahrzeug</x:v>
      </x:c>
      <x:c r="D162" s="34" t="str">
        <x:v>Leopard AS1</x:v>
      </x:c>
      <x:c r="E162" s="34" t="str">
        <x:v>Formationseinheit / Support gemäß Force Diagram</x:v>
      </x:c>
      <x:c r="F162" s="34" t="str">
        <x:f>IF($C162="Alliierte Unterstützung","Alliierte Unterstützung",IF(COUNTIFS('Ausrüstung &amp; Historie'!$A$2:$A$429,$A162,'Ausrüstung &amp; Historie'!$B$2:$B$429,$D162,'Ausrüstung &amp; Historie'!$H$2:$H$429,"Im Einsatz")&gt;0,"Im Einsatz",IF(COUNTIFS('Ausrüstung &amp; Historie'!$A$2:$A$429,$A162,'Ausrüstung &amp; Historie'!$B$2:$B$429,$D162,'Ausrüstung &amp; Historie'!$H$2:$H$429,"Noch nicht eingeführt")&gt;0,"Noch nicht eingeführt",IF(COUNTIFS('Ausrüstung &amp; Historie'!$A$2:$A$429,$A162,'Ausrüstung &amp; Historie'!$B$2:$B$429,$D162,'Ausrüstung &amp; Historie'!$H$2:$H$429,"Nicht mehr im Einsatz")&gt;0,"Nicht mehr im Einsatz",IF(COUNTIFS('Ausrüstung &amp; Historie'!$A$2:$A$429,$A162,'Ausrüstung &amp; Historie'!$B$2:$B$429,$D162,'Ausrüstung &amp; Historie'!$H$2:$H$429,"Nie eingeführt / fiktiv")&gt;0,"Nie eingeführt / fiktiv",IF(COUNTIFS('Ausrüstung &amp; Historie'!$A$2:$A$429,$A162,'Ausrüstung &amp; Historie'!$B$2:$B$429,$D162,'Ausrüstung &amp; Historie'!$H$2:$H$429,"Alliierte Unterstützung")&gt;0,"Alliierte Unterstützung",IF(COUNTIFS('Ausrüstung &amp; Historie'!$A$2:$A$429,$A162,'Ausrüstung &amp; Historie'!$B$2:$B$429,$D162,'Ausrüstung &amp; Historie'!$H$2:$H$429,"Unklar")&gt;0,"Unklar","n/a")))))))</x:f>
        <x:v>Im Einsatz</x:v>
      </x:c>
      <x:c r="G162" s="34" t="str">
        <x:v>G02</x:v>
      </x:c>
      <x:c r="H162" s="38" t="str">
        <x:v>abgeglichen</x:v>
      </x:c>
    </x:row>
    <x:row r="163">
      <x:c r="A163" s="34" t="str">
        <x:v>ANZAC</x:v>
      </x:c>
      <x:c r="B163" s="34" t="str">
        <x:v>M1A1 Abrams Tank Platoon</x:v>
      </x:c>
      <x:c r="C163" s="34" t="str">
        <x:v>Panzer / Gefechtsfahrzeug</x:v>
      </x:c>
      <x:c r="D163" s="34" t="str">
        <x:v>M1A1 Abrams</x:v>
      </x:c>
      <x:c r="E163" s="34" t="str">
        <x:v>Formationseinheit / Support gemäß Force Diagram</x:v>
      </x:c>
      <x:c r="F163" s="34" t="str">
        <x:f>IF($C163="Alliierte Unterstützung","Alliierte Unterstützung",IF(COUNTIFS('Ausrüstung &amp; Historie'!$A$2:$A$429,$A163,'Ausrüstung &amp; Historie'!$B$2:$B$429,$D163,'Ausrüstung &amp; Historie'!$H$2:$H$429,"Im Einsatz")&gt;0,"Im Einsatz",IF(COUNTIFS('Ausrüstung &amp; Historie'!$A$2:$A$429,$A163,'Ausrüstung &amp; Historie'!$B$2:$B$429,$D163,'Ausrüstung &amp; Historie'!$H$2:$H$429,"Noch nicht eingeführt")&gt;0,"Noch nicht eingeführt",IF(COUNTIFS('Ausrüstung &amp; Historie'!$A$2:$A$429,$A163,'Ausrüstung &amp; Historie'!$B$2:$B$429,$D163,'Ausrüstung &amp; Historie'!$H$2:$H$429,"Nicht mehr im Einsatz")&gt;0,"Nicht mehr im Einsatz",IF(COUNTIFS('Ausrüstung &amp; Historie'!$A$2:$A$429,$A163,'Ausrüstung &amp; Historie'!$B$2:$B$429,$D163,'Ausrüstung &amp; Historie'!$H$2:$H$429,"Nie eingeführt / fiktiv")&gt;0,"Nie eingeführt / fiktiv",IF(COUNTIFS('Ausrüstung &amp; Historie'!$A$2:$A$429,$A163,'Ausrüstung &amp; Historie'!$B$2:$B$429,$D163,'Ausrüstung &amp; Historie'!$H$2:$H$429,"Alliierte Unterstützung")&gt;0,"Alliierte Unterstützung",IF(COUNTIFS('Ausrüstung &amp; Historie'!$A$2:$A$429,$A163,'Ausrüstung &amp; Historie'!$B$2:$B$429,$D163,'Ausrüstung &amp; Historie'!$H$2:$H$429,"Unklar")&gt;0,"Unklar","n/a")))))))</x:f>
        <x:v>Noch nicht eingeführt</x:v>
      </x:c>
      <x:c r="G163" s="34" t="str">
        <x:v>G02</x:v>
      </x:c>
      <x:c r="H163" s="38" t="str">
        <x:v>abgeglichen</x:v>
      </x:c>
    </x:row>
    <x:row r="164">
      <x:c r="A164" s="34" t="str">
        <x:v>ANZAC</x:v>
      </x:c>
      <x:c r="B164" s="34" t="str">
        <x:v>M113 Cavalry Troop</x:v>
      </x:c>
      <x:c r="C164" s="34" t="str">
        <x:v>Transport / IFV</x:v>
      </x:c>
      <x:c r="D164" s="34" t="str">
        <x:v>M113 T50</x:v>
      </x:c>
      <x:c r="E164" s="34" t="str">
        <x:v>Formationseinheit / Support gemäß Force Diagram</x:v>
      </x:c>
      <x:c r="F164" s="34" t="str">
        <x:f>IF($C164="Alliierte Unterstützung","Alliierte Unterstützung",IF(COUNTIFS('Ausrüstung &amp; Historie'!$A$2:$A$429,$A164,'Ausrüstung &amp; Historie'!$B$2:$B$429,$D164,'Ausrüstung &amp; Historie'!$H$2:$H$429,"Im Einsatz")&gt;0,"Im Einsatz",IF(COUNTIFS('Ausrüstung &amp; Historie'!$A$2:$A$429,$A164,'Ausrüstung &amp; Historie'!$B$2:$B$429,$D164,'Ausrüstung &amp; Historie'!$H$2:$H$429,"Noch nicht eingeführt")&gt;0,"Noch nicht eingeführt",IF(COUNTIFS('Ausrüstung &amp; Historie'!$A$2:$A$429,$A164,'Ausrüstung &amp; Historie'!$B$2:$B$429,$D164,'Ausrüstung &amp; Historie'!$H$2:$H$429,"Nicht mehr im Einsatz")&gt;0,"Nicht mehr im Einsatz",IF(COUNTIFS('Ausrüstung &amp; Historie'!$A$2:$A$429,$A164,'Ausrüstung &amp; Historie'!$B$2:$B$429,$D164,'Ausrüstung &amp; Historie'!$H$2:$H$429,"Nie eingeführt / fiktiv")&gt;0,"Nie eingeführt / fiktiv",IF(COUNTIFS('Ausrüstung &amp; Historie'!$A$2:$A$429,$A164,'Ausrüstung &amp; Historie'!$B$2:$B$429,$D164,'Ausrüstung &amp; Historie'!$H$2:$H$429,"Alliierte Unterstützung")&gt;0,"Alliierte Unterstützung",IF(COUNTIFS('Ausrüstung &amp; Historie'!$A$2:$A$429,$A164,'Ausrüstung &amp; Historie'!$B$2:$B$429,$D164,'Ausrüstung &amp; Historie'!$H$2:$H$429,"Unklar")&gt;0,"Unklar","n/a")))))))</x:f>
        <x:v>Im Einsatz</x:v>
      </x:c>
      <x:c r="G164" s="34" t="str">
        <x:v>G02</x:v>
      </x:c>
      <x:c r="H164" s="38" t="str">
        <x:v>abgeglichen</x:v>
      </x:c>
    </x:row>
    <x:row r="165">
      <x:c r="A165" s="34" t="str">
        <x:v>ANZAC</x:v>
      </x:c>
      <x:c r="B165" s="34" t="str">
        <x:v>M113 Mechanised Platoon</x:v>
      </x:c>
      <x:c r="C165" s="34" t="str">
        <x:v>Infanterie / Mechanisiert</x:v>
      </x:c>
      <x:c r="D165" s="34" t="str">
        <x:v>M113 T50</x:v>
      </x:c>
      <x:c r="E165" s="34" t="str">
        <x:v>Formationseinheit / Support gemäß Force Diagram</x:v>
      </x:c>
      <x:c r="F165" s="34" t="str">
        <x:f>IF($C165="Alliierte Unterstützung","Alliierte Unterstützung",IF(COUNTIFS('Ausrüstung &amp; Historie'!$A$2:$A$429,$A165,'Ausrüstung &amp; Historie'!$B$2:$B$429,$D165,'Ausrüstung &amp; Historie'!$H$2:$H$429,"Im Einsatz")&gt;0,"Im Einsatz",IF(COUNTIFS('Ausrüstung &amp; Historie'!$A$2:$A$429,$A165,'Ausrüstung &amp; Historie'!$B$2:$B$429,$D165,'Ausrüstung &amp; Historie'!$H$2:$H$429,"Noch nicht eingeführt")&gt;0,"Noch nicht eingeführt",IF(COUNTIFS('Ausrüstung &amp; Historie'!$A$2:$A$429,$A165,'Ausrüstung &amp; Historie'!$B$2:$B$429,$D165,'Ausrüstung &amp; Historie'!$H$2:$H$429,"Nicht mehr im Einsatz")&gt;0,"Nicht mehr im Einsatz",IF(COUNTIFS('Ausrüstung &amp; Historie'!$A$2:$A$429,$A165,'Ausrüstung &amp; Historie'!$B$2:$B$429,$D165,'Ausrüstung &amp; Historie'!$H$2:$H$429,"Nie eingeführt / fiktiv")&gt;0,"Nie eingeführt / fiktiv",IF(COUNTIFS('Ausrüstung &amp; Historie'!$A$2:$A$429,$A165,'Ausrüstung &amp; Historie'!$B$2:$B$429,$D165,'Ausrüstung &amp; Historie'!$H$2:$H$429,"Alliierte Unterstützung")&gt;0,"Alliierte Unterstützung",IF(COUNTIFS('Ausrüstung &amp; Historie'!$A$2:$A$429,$A165,'Ausrüstung &amp; Historie'!$B$2:$B$429,$D165,'Ausrüstung &amp; Historie'!$H$2:$H$429,"Unklar")&gt;0,"Unklar","n/a")))))))</x:f>
        <x:v>Im Einsatz</x:v>
      </x:c>
      <x:c r="G165" s="34" t="str">
        <x:v>G02</x:v>
      </x:c>
      <x:c r="H165" s="38" t="str">
        <x:v>abgeglichen</x:v>
      </x:c>
    </x:row>
    <x:row r="166">
      <x:c r="A166" s="34" t="str">
        <x:v>ANZAC</x:v>
      </x:c>
      <x:c r="B166" s="34" t="str">
        <x:v>M113 Cavalry Assault Troop</x:v>
      </x:c>
      <x:c r="C166" s="34" t="str">
        <x:v>Transport / IFV</x:v>
      </x:c>
      <x:c r="D166" s="34" t="str">
        <x:v>M113 T50</x:v>
      </x:c>
      <x:c r="E166" s="34" t="str">
        <x:v>Formationseinheit / Support gemäß Force Diagram</x:v>
      </x:c>
      <x:c r="F166" s="34" t="str">
        <x:f>IF($C166="Alliierte Unterstützung","Alliierte Unterstützung",IF(COUNTIFS('Ausrüstung &amp; Historie'!$A$2:$A$429,$A166,'Ausrüstung &amp; Historie'!$B$2:$B$429,$D166,'Ausrüstung &amp; Historie'!$H$2:$H$429,"Im Einsatz")&gt;0,"Im Einsatz",IF(COUNTIFS('Ausrüstung &amp; Historie'!$A$2:$A$429,$A166,'Ausrüstung &amp; Historie'!$B$2:$B$429,$D166,'Ausrüstung &amp; Historie'!$H$2:$H$429,"Noch nicht eingeführt")&gt;0,"Noch nicht eingeführt",IF(COUNTIFS('Ausrüstung &amp; Historie'!$A$2:$A$429,$A166,'Ausrüstung &amp; Historie'!$B$2:$B$429,$D166,'Ausrüstung &amp; Historie'!$H$2:$H$429,"Nicht mehr im Einsatz")&gt;0,"Nicht mehr im Einsatz",IF(COUNTIFS('Ausrüstung &amp; Historie'!$A$2:$A$429,$A166,'Ausrüstung &amp; Historie'!$B$2:$B$429,$D166,'Ausrüstung &amp; Historie'!$H$2:$H$429,"Nie eingeführt / fiktiv")&gt;0,"Nie eingeführt / fiktiv",IF(COUNTIFS('Ausrüstung &amp; Historie'!$A$2:$A$429,$A166,'Ausrüstung &amp; Historie'!$B$2:$B$429,$D166,'Ausrüstung &amp; Historie'!$H$2:$H$429,"Alliierte Unterstützung")&gt;0,"Alliierte Unterstützung",IF(COUNTIFS('Ausrüstung &amp; Historie'!$A$2:$A$429,$A166,'Ausrüstung &amp; Historie'!$B$2:$B$429,$D166,'Ausrüstung &amp; Historie'!$H$2:$H$429,"Unklar")&gt;0,"Unklar","n/a")))))))</x:f>
        <x:v>Im Einsatz</x:v>
      </x:c>
      <x:c r="G166" s="34" t="str">
        <x:v>G02</x:v>
      </x:c>
      <x:c r="H166" s="38" t="str">
        <x:v>abgeglichen</x:v>
      </x:c>
    </x:row>
    <x:row r="167">
      <x:c r="A167" s="34" t="str">
        <x:v>ANZAC</x:v>
      </x:c>
      <x:c r="B167" s="34" t="str">
        <x:v>LAV Cavalry Troop</x:v>
      </x:c>
      <x:c r="C167" s="34" t="str">
        <x:v>Aufklärung / Beobachtung</x:v>
      </x:c>
      <x:c r="D167" s="34" t="str">
        <x:v>LAV-25 / ASLAV Trial</x:v>
      </x:c>
      <x:c r="E167" s="34" t="str">
        <x:v>Formationseinheit / Support gemäß Force Diagram</x:v>
      </x:c>
      <x:c r="F167" s="34" t="str">
        <x:f>IF($C167="Alliierte Unterstützung","Alliierte Unterstützung",IF(COUNTIFS('Ausrüstung &amp; Historie'!$A$2:$A$429,$A167,'Ausrüstung &amp; Historie'!$B$2:$B$429,$D167,'Ausrüstung &amp; Historie'!$H$2:$H$429,"Im Einsatz")&gt;0,"Im Einsatz",IF(COUNTIFS('Ausrüstung &amp; Historie'!$A$2:$A$429,$A167,'Ausrüstung &amp; Historie'!$B$2:$B$429,$D167,'Ausrüstung &amp; Historie'!$H$2:$H$429,"Noch nicht eingeführt")&gt;0,"Noch nicht eingeführt",IF(COUNTIFS('Ausrüstung &amp; Historie'!$A$2:$A$429,$A167,'Ausrüstung &amp; Historie'!$B$2:$B$429,$D167,'Ausrüstung &amp; Historie'!$H$2:$H$429,"Nicht mehr im Einsatz")&gt;0,"Nicht mehr im Einsatz",IF(COUNTIFS('Ausrüstung &amp; Historie'!$A$2:$A$429,$A167,'Ausrüstung &amp; Historie'!$B$2:$B$429,$D167,'Ausrüstung &amp; Historie'!$H$2:$H$429,"Nie eingeführt / fiktiv")&gt;0,"Nie eingeführt / fiktiv",IF(COUNTIFS('Ausrüstung &amp; Historie'!$A$2:$A$429,$A167,'Ausrüstung &amp; Historie'!$B$2:$B$429,$D167,'Ausrüstung &amp; Historie'!$H$2:$H$429,"Alliierte Unterstützung")&gt;0,"Alliierte Unterstützung",IF(COUNTIFS('Ausrüstung &amp; Historie'!$A$2:$A$429,$A167,'Ausrüstung &amp; Historie'!$B$2:$B$429,$D167,'Ausrüstung &amp; Historie'!$H$2:$H$429,"Unklar")&gt;0,"Unklar","n/a")))))))</x:f>
        <x:v>Noch nicht eingeführt</x:v>
      </x:c>
      <x:c r="G167" s="34" t="str">
        <x:v>G02</x:v>
      </x:c>
      <x:c r="H167" s="38" t="str">
        <x:v>abgeglichen</x:v>
      </x:c>
    </x:row>
    <x:row r="168">
      <x:c r="A168" s="34" t="str">
        <x:v>ANZAC</x:v>
      </x:c>
      <x:c r="B168" s="34" t="str">
        <x:v>M125 Mortar Platoon</x:v>
      </x:c>
      <x:c r="C168" s="34" t="str">
        <x:v>Mörser</x:v>
      </x:c>
      <x:c r="D168" s="34" t="str">
        <x:v>M125</x:v>
      </x:c>
      <x:c r="E168" s="34" t="str">
        <x:v>Formationseinheit / Support gemäß Force Diagram</x:v>
      </x:c>
      <x:c r="F168" s="34" t="str">
        <x:f>IF($C168="Alliierte Unterstützung","Alliierte Unterstützung",IF(COUNTIFS('Ausrüstung &amp; Historie'!$A$2:$A$429,$A168,'Ausrüstung &amp; Historie'!$B$2:$B$429,$D168,'Ausrüstung &amp; Historie'!$H$2:$H$429,"Im Einsatz")&gt;0,"Im Einsatz",IF(COUNTIFS('Ausrüstung &amp; Historie'!$A$2:$A$429,$A168,'Ausrüstung &amp; Historie'!$B$2:$B$429,$D168,'Ausrüstung &amp; Historie'!$H$2:$H$429,"Noch nicht eingeführt")&gt;0,"Noch nicht eingeführt",IF(COUNTIFS('Ausrüstung &amp; Historie'!$A$2:$A$429,$A168,'Ausrüstung &amp; Historie'!$B$2:$B$429,$D168,'Ausrüstung &amp; Historie'!$H$2:$H$429,"Nicht mehr im Einsatz")&gt;0,"Nicht mehr im Einsatz",IF(COUNTIFS('Ausrüstung &amp; Historie'!$A$2:$A$429,$A168,'Ausrüstung &amp; Historie'!$B$2:$B$429,$D168,'Ausrüstung &amp; Historie'!$H$2:$H$429,"Nie eingeführt / fiktiv")&gt;0,"Nie eingeführt / fiktiv",IF(COUNTIFS('Ausrüstung &amp; Historie'!$A$2:$A$429,$A168,'Ausrüstung &amp; Historie'!$B$2:$B$429,$D168,'Ausrüstung &amp; Historie'!$H$2:$H$429,"Alliierte Unterstützung")&gt;0,"Alliierte Unterstützung",IF(COUNTIFS('Ausrüstung &amp; Historie'!$A$2:$A$429,$A168,'Ausrüstung &amp; Historie'!$B$2:$B$429,$D168,'Ausrüstung &amp; Historie'!$H$2:$H$429,"Unklar")&gt;0,"Unklar","n/a")))))))</x:f>
        <x:v>Im Einsatz</x:v>
      </x:c>
      <x:c r="G168" s="34" t="str">
        <x:v>G02</x:v>
      </x:c>
      <x:c r="H168" s="38" t="str">
        <x:v>abgeglichen</x:v>
      </x:c>
    </x:row>
    <x:row r="169">
      <x:c r="A169" s="34" t="str">
        <x:v>ANZAC</x:v>
      </x:c>
      <x:c r="B169" s="34" t="str">
        <x:v>Milan Anti-Tank Section</x:v>
      </x:c>
      <x:c r="C169" s="34" t="str">
        <x:v>Panzerabwehr</x:v>
      </x:c>
      <x:c r="D169" s="34" t="str">
        <x:v>MILAN</x:v>
      </x:c>
      <x:c r="E169" s="34" t="str">
        <x:v>Formationseinheit / Support gemäß Force Diagram</x:v>
      </x:c>
      <x:c r="F169" s="34" t="str">
        <x:f>IF($C169="Alliierte Unterstützung","Alliierte Unterstützung",IF(COUNTIFS('Ausrüstung &amp; Historie'!$A$2:$A$429,$A169,'Ausrüstung &amp; Historie'!$B$2:$B$429,$D169,'Ausrüstung &amp; Historie'!$H$2:$H$429,"Im Einsatz")&gt;0,"Im Einsatz",IF(COUNTIFS('Ausrüstung &amp; Historie'!$A$2:$A$429,$A169,'Ausrüstung &amp; Historie'!$B$2:$B$429,$D169,'Ausrüstung &amp; Historie'!$H$2:$H$429,"Noch nicht eingeführt")&gt;0,"Noch nicht eingeführt",IF(COUNTIFS('Ausrüstung &amp; Historie'!$A$2:$A$429,$A169,'Ausrüstung &amp; Historie'!$B$2:$B$429,$D169,'Ausrüstung &amp; Historie'!$H$2:$H$429,"Nicht mehr im Einsatz")&gt;0,"Nicht mehr im Einsatz",IF(COUNTIFS('Ausrüstung &amp; Historie'!$A$2:$A$429,$A169,'Ausrüstung &amp; Historie'!$B$2:$B$429,$D169,'Ausrüstung &amp; Historie'!$H$2:$H$429,"Nie eingeführt / fiktiv")&gt;0,"Nie eingeführt / fiktiv",IF(COUNTIFS('Ausrüstung &amp; Historie'!$A$2:$A$429,$A169,'Ausrüstung &amp; Historie'!$B$2:$B$429,$D169,'Ausrüstung &amp; Historie'!$H$2:$H$429,"Alliierte Unterstützung")&gt;0,"Alliierte Unterstützung",IF(COUNTIFS('Ausrüstung &amp; Historie'!$A$2:$A$429,$A169,'Ausrüstung &amp; Historie'!$B$2:$B$429,$D169,'Ausrüstung &amp; Historie'!$H$2:$H$429,"Unklar")&gt;0,"Unklar","n/a")))))))</x:f>
        <x:v>Im Einsatz</x:v>
      </x:c>
      <x:c r="G169" s="34" t="str">
        <x:v>G02</x:v>
      </x:c>
      <x:c r="H169" s="38" t="str">
        <x:v>abgeglichen</x:v>
      </x:c>
    </x:row>
    <x:row r="170">
      <x:c r="A170" s="34" t="str">
        <x:v>ANZAC</x:v>
      </x:c>
      <x:c r="B170" s="34" t="str">
        <x:v>Anti-Tank Land Rover Section</x:v>
      </x:c>
      <x:c r="C170" s="34" t="str">
        <x:v>Panzerabwehr</x:v>
      </x:c>
      <x:c r="D170" s="34" t="str">
        <x:v>Anti-tank Land Rover 106mm</x:v>
      </x:c>
      <x:c r="E170" s="34" t="str">
        <x:v>Formationseinheit / Support gemäß Force Diagram</x:v>
      </x:c>
      <x:c r="F170" s="34" t="str">
        <x:f>IF($C170="Alliierte Unterstützung","Alliierte Unterstützung",IF(COUNTIFS('Ausrüstung &amp; Historie'!$A$2:$A$429,$A170,'Ausrüstung &amp; Historie'!$B$2:$B$429,$D170,'Ausrüstung &amp; Historie'!$H$2:$H$429,"Im Einsatz")&gt;0,"Im Einsatz",IF(COUNTIFS('Ausrüstung &amp; Historie'!$A$2:$A$429,$A170,'Ausrüstung &amp; Historie'!$B$2:$B$429,$D170,'Ausrüstung &amp; Historie'!$H$2:$H$429,"Noch nicht eingeführt")&gt;0,"Noch nicht eingeführt",IF(COUNTIFS('Ausrüstung &amp; Historie'!$A$2:$A$429,$A170,'Ausrüstung &amp; Historie'!$B$2:$B$429,$D170,'Ausrüstung &amp; Historie'!$H$2:$H$429,"Nicht mehr im Einsatz")&gt;0,"Nicht mehr im Einsatz",IF(COUNTIFS('Ausrüstung &amp; Historie'!$A$2:$A$429,$A170,'Ausrüstung &amp; Historie'!$B$2:$B$429,$D170,'Ausrüstung &amp; Historie'!$H$2:$H$429,"Nie eingeführt / fiktiv")&gt;0,"Nie eingeführt / fiktiv",IF(COUNTIFS('Ausrüstung &amp; Historie'!$A$2:$A$429,$A170,'Ausrüstung &amp; Historie'!$B$2:$B$429,$D170,'Ausrüstung &amp; Historie'!$H$2:$H$429,"Alliierte Unterstützung")&gt;0,"Alliierte Unterstützung",IF(COUNTIFS('Ausrüstung &amp; Historie'!$A$2:$A$429,$A170,'Ausrüstung &amp; Historie'!$B$2:$B$429,$D170,'Ausrüstung &amp; Historie'!$H$2:$H$429,"Unklar")&gt;0,"Unklar","n/a")))))))</x:f>
        <x:v>Im Einsatz</x:v>
      </x:c>
      <x:c r="G170" s="34" t="str">
        <x:v>G02</x:v>
      </x:c>
      <x:c r="H170" s="38" t="str">
        <x:v>abgeglichen</x:v>
      </x:c>
    </x:row>
    <x:row r="171">
      <x:c r="A171" s="34" t="str">
        <x:v>ANZAC</x:v>
      </x:c>
      <x:c r="B171" s="34" t="str">
        <x:v>M113 SAM Section</x:v>
      </x:c>
      <x:c r="C171" s="34" t="str">
        <x:v>Flugabwehr</x:v>
      </x:c>
      <x:c r="D171" s="34" t="str">
        <x:v>M113 Redeye / RBS-70</x:v>
      </x:c>
      <x:c r="E171" s="34" t="str">
        <x:v>Formationseinheit / Support gemäß Force Diagram</x:v>
      </x:c>
      <x:c r="F171" s="34" t="str">
        <x:f>IF($C171="Alliierte Unterstützung","Alliierte Unterstützung",IF(COUNTIFS('Ausrüstung &amp; Historie'!$A$2:$A$429,$A171,'Ausrüstung &amp; Historie'!$B$2:$B$429,$D171,'Ausrüstung &amp; Historie'!$H$2:$H$429,"Im Einsatz")&gt;0,"Im Einsatz",IF(COUNTIFS('Ausrüstung &amp; Historie'!$A$2:$A$429,$A171,'Ausrüstung &amp; Historie'!$B$2:$B$429,$D171,'Ausrüstung &amp; Historie'!$H$2:$H$429,"Noch nicht eingeführt")&gt;0,"Noch nicht eingeführt",IF(COUNTIFS('Ausrüstung &amp; Historie'!$A$2:$A$429,$A171,'Ausrüstung &amp; Historie'!$B$2:$B$429,$D171,'Ausrüstung &amp; Historie'!$H$2:$H$429,"Nicht mehr im Einsatz")&gt;0,"Nicht mehr im Einsatz",IF(COUNTIFS('Ausrüstung &amp; Historie'!$A$2:$A$429,$A171,'Ausrüstung &amp; Historie'!$B$2:$B$429,$D171,'Ausrüstung &amp; Historie'!$H$2:$H$429,"Nie eingeführt / fiktiv")&gt;0,"Nie eingeführt / fiktiv",IF(COUNTIFS('Ausrüstung &amp; Historie'!$A$2:$A$429,$A171,'Ausrüstung &amp; Historie'!$B$2:$B$429,$D171,'Ausrüstung &amp; Historie'!$H$2:$H$429,"Alliierte Unterstützung")&gt;0,"Alliierte Unterstützung",IF(COUNTIFS('Ausrüstung &amp; Historie'!$A$2:$A$429,$A171,'Ausrüstung &amp; Historie'!$B$2:$B$429,$D171,'Ausrüstung &amp; Historie'!$H$2:$H$429,"Unklar")&gt;0,"Unklar","n/a")))))))</x:f>
        <x:v>Im Einsatz</x:v>
      </x:c>
      <x:c r="G171" s="34" t="str">
        <x:v>G02</x:v>
      </x:c>
      <x:c r="H171" s="38" t="str">
        <x:v>abgeglichen</x:v>
      </x:c>
    </x:row>
    <x:row r="172">
      <x:c r="A172" s="34" t="str">
        <x:v>ANZAC</x:v>
      </x:c>
      <x:c r="B172" s="34" t="str">
        <x:v>Scorpion Armoured Troop</x:v>
      </x:c>
      <x:c r="C172" s="34" t="str">
        <x:v>Panzer / Gefechtsfahrzeug</x:v>
      </x:c>
      <x:c r="D172" s="34" t="str">
        <x:v>Scorpion</x:v>
      </x:c>
      <x:c r="E172" s="34" t="str">
        <x:v>Formationseinheit / Support gemäß Force Diagram</x:v>
      </x:c>
      <x:c r="F172" s="34" t="str">
        <x:f>IF($C172="Alliierte Unterstützung","Alliierte Unterstützung",IF(COUNTIFS('Ausrüstung &amp; Historie'!$A$2:$A$429,$A172,'Ausrüstung &amp; Historie'!$B$2:$B$429,$D172,'Ausrüstung &amp; Historie'!$H$2:$H$429,"Im Einsatz")&gt;0,"Im Einsatz",IF(COUNTIFS('Ausrüstung &amp; Historie'!$A$2:$A$429,$A172,'Ausrüstung &amp; Historie'!$B$2:$B$429,$D172,'Ausrüstung &amp; Historie'!$H$2:$H$429,"Noch nicht eingeführt")&gt;0,"Noch nicht eingeführt",IF(COUNTIFS('Ausrüstung &amp; Historie'!$A$2:$A$429,$A172,'Ausrüstung &amp; Historie'!$B$2:$B$429,$D172,'Ausrüstung &amp; Historie'!$H$2:$H$429,"Nicht mehr im Einsatz")&gt;0,"Nicht mehr im Einsatz",IF(COUNTIFS('Ausrüstung &amp; Historie'!$A$2:$A$429,$A172,'Ausrüstung &amp; Historie'!$B$2:$B$429,$D172,'Ausrüstung &amp; Historie'!$H$2:$H$429,"Nie eingeführt / fiktiv")&gt;0,"Nie eingeführt / fiktiv",IF(COUNTIFS('Ausrüstung &amp; Historie'!$A$2:$A$429,$A172,'Ausrüstung &amp; Historie'!$B$2:$B$429,$D172,'Ausrüstung &amp; Historie'!$H$2:$H$429,"Alliierte Unterstützung")&gt;0,"Alliierte Unterstützung",IF(COUNTIFS('Ausrüstung &amp; Historie'!$A$2:$A$429,$A172,'Ausrüstung &amp; Historie'!$B$2:$B$429,$D172,'Ausrüstung &amp; Historie'!$H$2:$H$429,"Unklar")&gt;0,"Unklar","n/a")))))))</x:f>
        <x:v>Im Einsatz</x:v>
      </x:c>
      <x:c r="G172" s="34" t="str">
        <x:v>G02</x:v>
      </x:c>
      <x:c r="H172" s="38" t="str">
        <x:v>abgeglichen</x:v>
      </x:c>
    </x:row>
    <x:row r="173">
      <x:c r="A173" s="34" t="str">
        <x:v>ANZAC</x:v>
      </x:c>
      <x:c r="B173" s="34" t="str">
        <x:v>A-4 Skyhawk Attack Flight</x:v>
      </x:c>
      <x:c r="C173" s="34" t="str">
        <x:v>Luftunterstützung</x:v>
      </x:c>
      <x:c r="D173" s="34" t="str">
        <x:v>A-4 Skyhawk</x:v>
      </x:c>
      <x:c r="E173" s="34" t="str">
        <x:v>Formationseinheit / Support gemäß Force Diagram</x:v>
      </x:c>
      <x:c r="F173" s="34" t="str">
        <x:f>IF($C173="Alliierte Unterstützung","Alliierte Unterstützung",IF(COUNTIFS('Ausrüstung &amp; Historie'!$A$2:$A$429,$A173,'Ausrüstung &amp; Historie'!$B$2:$B$429,$D173,'Ausrüstung &amp; Historie'!$H$2:$H$429,"Im Einsatz")&gt;0,"Im Einsatz",IF(COUNTIFS('Ausrüstung &amp; Historie'!$A$2:$A$429,$A173,'Ausrüstung &amp; Historie'!$B$2:$B$429,$D173,'Ausrüstung &amp; Historie'!$H$2:$H$429,"Noch nicht eingeführt")&gt;0,"Noch nicht eingeführt",IF(COUNTIFS('Ausrüstung &amp; Historie'!$A$2:$A$429,$A173,'Ausrüstung &amp; Historie'!$B$2:$B$429,$D173,'Ausrüstung &amp; Historie'!$H$2:$H$429,"Nicht mehr im Einsatz")&gt;0,"Nicht mehr im Einsatz",IF(COUNTIFS('Ausrüstung &amp; Historie'!$A$2:$A$429,$A173,'Ausrüstung &amp; Historie'!$B$2:$B$429,$D173,'Ausrüstung &amp; Historie'!$H$2:$H$429,"Nie eingeführt / fiktiv")&gt;0,"Nie eingeführt / fiktiv",IF(COUNTIFS('Ausrüstung &amp; Historie'!$A$2:$A$429,$A173,'Ausrüstung &amp; Historie'!$B$2:$B$429,$D173,'Ausrüstung &amp; Historie'!$H$2:$H$429,"Alliierte Unterstützung")&gt;0,"Alliierte Unterstützung",IF(COUNTIFS('Ausrüstung &amp; Historie'!$A$2:$A$429,$A173,'Ausrüstung &amp; Historie'!$B$2:$B$429,$D173,'Ausrüstung &amp; Historie'!$H$2:$H$429,"Unklar")&gt;0,"Unklar","n/a")))))))</x:f>
        <x:v>Im Einsatz</x:v>
      </x:c>
      <x:c r="G173" s="34" t="str">
        <x:v>G02</x:v>
      </x:c>
      <x:c r="H173" s="38" t="str">
        <x:v>abgeglichen</x:v>
      </x:c>
    </x:row>
    <x:row r="174">
      <x:c r="A174" s="34" t="str">
        <x:v>Belgien</x:v>
      </x:c>
      <x:c r="B174" s="34" t="str">
        <x:v>Leopard 1 Tank Peloton</x:v>
      </x:c>
      <x:c r="C174" s="34" t="str">
        <x:v>Panzer / Gefechtsfahrzeug</x:v>
      </x:c>
      <x:c r="D174" s="34" t="str">
        <x:v>Leopard 1</x:v>
      </x:c>
      <x:c r="E174" s="34" t="str">
        <x:v>Formationseinheit / Support gemäß Force Diagram</x:v>
      </x:c>
      <x:c r="F174" s="34" t="str">
        <x:f>IF($C174="Alliierte Unterstützung","Alliierte Unterstützung",IF(COUNTIFS('Ausrüstung &amp; Historie'!$A$2:$A$429,$A174,'Ausrüstung &amp; Historie'!$B$2:$B$429,$D174,'Ausrüstung &amp; Historie'!$H$2:$H$429,"Im Einsatz")&gt;0,"Im Einsatz",IF(COUNTIFS('Ausrüstung &amp; Historie'!$A$2:$A$429,$A174,'Ausrüstung &amp; Historie'!$B$2:$B$429,$D174,'Ausrüstung &amp; Historie'!$H$2:$H$429,"Noch nicht eingeführt")&gt;0,"Noch nicht eingeführt",IF(COUNTIFS('Ausrüstung &amp; Historie'!$A$2:$A$429,$A174,'Ausrüstung &amp; Historie'!$B$2:$B$429,$D174,'Ausrüstung &amp; Historie'!$H$2:$H$429,"Nicht mehr im Einsatz")&gt;0,"Nicht mehr im Einsatz",IF(COUNTIFS('Ausrüstung &amp; Historie'!$A$2:$A$429,$A174,'Ausrüstung &amp; Historie'!$B$2:$B$429,$D174,'Ausrüstung &amp; Historie'!$H$2:$H$429,"Nie eingeführt / fiktiv")&gt;0,"Nie eingeführt / fiktiv",IF(COUNTIFS('Ausrüstung &amp; Historie'!$A$2:$A$429,$A174,'Ausrüstung &amp; Historie'!$B$2:$B$429,$D174,'Ausrüstung &amp; Historie'!$H$2:$H$429,"Alliierte Unterstützung")&gt;0,"Alliierte Unterstützung",IF(COUNTIFS('Ausrüstung &amp; Historie'!$A$2:$A$429,$A174,'Ausrüstung &amp; Historie'!$B$2:$B$429,$D174,'Ausrüstung &amp; Historie'!$H$2:$H$429,"Unklar")&gt;0,"Unklar","n/a")))))))</x:f>
        <x:v>Im Einsatz</x:v>
      </x:c>
      <x:c r="G174" s="34" t="str">
        <x:v>G02</x:v>
      </x:c>
      <x:c r="H174" s="38" t="str">
        <x:v>abgeglichen</x:v>
      </x:c>
    </x:row>
    <x:row r="175">
      <x:c r="A175" s="34" t="str">
        <x:v>Belgien</x:v>
      </x:c>
      <x:c r="B175" s="34" t="str">
        <x:v>AIFV-B Infanterie Peloton</x:v>
      </x:c>
      <x:c r="C175" s="34" t="str">
        <x:v>Transport / IFV</x:v>
      </x:c>
      <x:c r="D175" s="34" t="str">
        <x:v>AIFV-B</x:v>
      </x:c>
      <x:c r="E175" s="34" t="str">
        <x:v>Formationseinheit / Support gemäß Force Diagram</x:v>
      </x:c>
      <x:c r="F175" s="34" t="str">
        <x:f>IF($C175="Alliierte Unterstützung","Alliierte Unterstützung",IF(COUNTIFS('Ausrüstung &amp; Historie'!$A$2:$A$429,$A175,'Ausrüstung &amp; Historie'!$B$2:$B$429,$D175,'Ausrüstung &amp; Historie'!$H$2:$H$429,"Im Einsatz")&gt;0,"Im Einsatz",IF(COUNTIFS('Ausrüstung &amp; Historie'!$A$2:$A$429,$A175,'Ausrüstung &amp; Historie'!$B$2:$B$429,$D175,'Ausrüstung &amp; Historie'!$H$2:$H$429,"Noch nicht eingeführt")&gt;0,"Noch nicht eingeführt",IF(COUNTIFS('Ausrüstung &amp; Historie'!$A$2:$A$429,$A175,'Ausrüstung &amp; Historie'!$B$2:$B$429,$D175,'Ausrüstung &amp; Historie'!$H$2:$H$429,"Nicht mehr im Einsatz")&gt;0,"Nicht mehr im Einsatz",IF(COUNTIFS('Ausrüstung &amp; Historie'!$A$2:$A$429,$A175,'Ausrüstung &amp; Historie'!$B$2:$B$429,$D175,'Ausrüstung &amp; Historie'!$H$2:$H$429,"Nie eingeführt / fiktiv")&gt;0,"Nie eingeführt / fiktiv",IF(COUNTIFS('Ausrüstung &amp; Historie'!$A$2:$A$429,$A175,'Ausrüstung &amp; Historie'!$B$2:$B$429,$D175,'Ausrüstung &amp; Historie'!$H$2:$H$429,"Alliierte Unterstützung")&gt;0,"Alliierte Unterstützung",IF(COUNTIFS('Ausrüstung &amp; Historie'!$A$2:$A$429,$A175,'Ausrüstung &amp; Historie'!$B$2:$B$429,$D175,'Ausrüstung &amp; Historie'!$H$2:$H$429,"Unklar")&gt;0,"Unklar","n/a")))))))</x:f>
        <x:v>Im Einsatz</x:v>
      </x:c>
      <x:c r="G175" s="34" t="str">
        <x:v>G02</x:v>
      </x:c>
      <x:c r="H175" s="38" t="str">
        <x:v>abgeglichen</x:v>
      </x:c>
    </x:row>
    <x:row r="176">
      <x:c r="A176" s="34" t="str">
        <x:v>Belgien</x:v>
      </x:c>
      <x:c r="B176" s="34" t="str">
        <x:v>M113 Infanterie Peloton</x:v>
      </x:c>
      <x:c r="C176" s="34" t="str">
        <x:v>Transport / IFV</x:v>
      </x:c>
      <x:c r="D176" s="34" t="str">
        <x:v>M113</x:v>
      </x:c>
      <x:c r="E176" s="34" t="str">
        <x:v>Formationseinheit / Support gemäß Force Diagram</x:v>
      </x:c>
      <x:c r="F176" s="34" t="str">
        <x:f>IF($C176="Alliierte Unterstützung","Alliierte Unterstützung",IF(COUNTIFS('Ausrüstung &amp; Historie'!$A$2:$A$429,$A176,'Ausrüstung &amp; Historie'!$B$2:$B$429,$D176,'Ausrüstung &amp; Historie'!$H$2:$H$429,"Im Einsatz")&gt;0,"Im Einsatz",IF(COUNTIFS('Ausrüstung &amp; Historie'!$A$2:$A$429,$A176,'Ausrüstung &amp; Historie'!$B$2:$B$429,$D176,'Ausrüstung &amp; Historie'!$H$2:$H$429,"Noch nicht eingeführt")&gt;0,"Noch nicht eingeführt",IF(COUNTIFS('Ausrüstung &amp; Historie'!$A$2:$A$429,$A176,'Ausrüstung &amp; Historie'!$B$2:$B$429,$D176,'Ausrüstung &amp; Historie'!$H$2:$H$429,"Nicht mehr im Einsatz")&gt;0,"Nicht mehr im Einsatz",IF(COUNTIFS('Ausrüstung &amp; Historie'!$A$2:$A$429,$A176,'Ausrüstung &amp; Historie'!$B$2:$B$429,$D176,'Ausrüstung &amp; Historie'!$H$2:$H$429,"Nie eingeführt / fiktiv")&gt;0,"Nie eingeführt / fiktiv",IF(COUNTIFS('Ausrüstung &amp; Historie'!$A$2:$A$429,$A176,'Ausrüstung &amp; Historie'!$B$2:$B$429,$D176,'Ausrüstung &amp; Historie'!$H$2:$H$429,"Alliierte Unterstützung")&gt;0,"Alliierte Unterstützung",IF(COUNTIFS('Ausrüstung &amp; Historie'!$A$2:$A$429,$A176,'Ausrüstung &amp; Historie'!$B$2:$B$429,$D176,'Ausrüstung &amp; Historie'!$H$2:$H$429,"Unklar")&gt;0,"Unklar","n/a")))))))</x:f>
        <x:v>Im Einsatz</x:v>
      </x:c>
      <x:c r="G176" s="34" t="str">
        <x:v>G02</x:v>
      </x:c>
      <x:c r="H176" s="38" t="str">
        <x:v>abgeglichen</x:v>
      </x:c>
    </x:row>
    <x:row r="177">
      <x:c r="A177" s="34" t="str">
        <x:v>Belgien</x:v>
      </x:c>
      <x:c r="B177" s="34" t="str">
        <x:v>M106 Mortier Peloton</x:v>
      </x:c>
      <x:c r="C177" s="34" t="str">
        <x:v>Mörser</x:v>
      </x:c>
      <x:c r="D177" s="34" t="str">
        <x:v>M106</x:v>
      </x:c>
      <x:c r="E177" s="34" t="str">
        <x:v>Formationseinheit / Support gemäß Force Diagram</x:v>
      </x:c>
      <x:c r="F177" s="34" t="str">
        <x:f>IF($C177="Alliierte Unterstützung","Alliierte Unterstützung",IF(COUNTIFS('Ausrüstung &amp; Historie'!$A$2:$A$429,$A177,'Ausrüstung &amp; Historie'!$B$2:$B$429,$D177,'Ausrüstung &amp; Historie'!$H$2:$H$429,"Im Einsatz")&gt;0,"Im Einsatz",IF(COUNTIFS('Ausrüstung &amp; Historie'!$A$2:$A$429,$A177,'Ausrüstung &amp; Historie'!$B$2:$B$429,$D177,'Ausrüstung &amp; Historie'!$H$2:$H$429,"Noch nicht eingeführt")&gt;0,"Noch nicht eingeführt",IF(COUNTIFS('Ausrüstung &amp; Historie'!$A$2:$A$429,$A177,'Ausrüstung &amp; Historie'!$B$2:$B$429,$D177,'Ausrüstung &amp; Historie'!$H$2:$H$429,"Nicht mehr im Einsatz")&gt;0,"Nicht mehr im Einsatz",IF(COUNTIFS('Ausrüstung &amp; Historie'!$A$2:$A$429,$A177,'Ausrüstung &amp; Historie'!$B$2:$B$429,$D177,'Ausrüstung &amp; Historie'!$H$2:$H$429,"Nie eingeführt / fiktiv")&gt;0,"Nie eingeführt / fiktiv",IF(COUNTIFS('Ausrüstung &amp; Historie'!$A$2:$A$429,$A177,'Ausrüstung &amp; Historie'!$B$2:$B$429,$D177,'Ausrüstung &amp; Historie'!$H$2:$H$429,"Alliierte Unterstützung")&gt;0,"Alliierte Unterstützung",IF(COUNTIFS('Ausrüstung &amp; Historie'!$A$2:$A$429,$A177,'Ausrüstung &amp; Historie'!$B$2:$B$429,$D177,'Ausrüstung &amp; Historie'!$H$2:$H$429,"Unklar")&gt;0,"Unklar","n/a")))))))</x:f>
        <x:v>Im Einsatz</x:v>
      </x:c>
      <x:c r="G177" s="34" t="str">
        <x:v>G02</x:v>
      </x:c>
      <x:c r="H177" s="38" t="str">
        <x:v>abgeglichen</x:v>
      </x:c>
    </x:row>
    <x:row r="178">
      <x:c r="A178" s="34" t="str">
        <x:v>Belgien</x:v>
      </x:c>
      <x:c r="B178" s="34" t="str">
        <x:v>Milan Anti-tank Section</x:v>
      </x:c>
      <x:c r="C178" s="34" t="str">
        <x:v>Panzerabwehr</x:v>
      </x:c>
      <x:c r="D178" s="34" t="str">
        <x:v>MILAN</x:v>
      </x:c>
      <x:c r="E178" s="34" t="str">
        <x:v>Formationseinheit / Support gemäß Force Diagram</x:v>
      </x:c>
      <x:c r="F178" s="34" t="str">
        <x:f>IF($C178="Alliierte Unterstützung","Alliierte Unterstützung",IF(COUNTIFS('Ausrüstung &amp; Historie'!$A$2:$A$429,$A178,'Ausrüstung &amp; Historie'!$B$2:$B$429,$D178,'Ausrüstung &amp; Historie'!$H$2:$H$429,"Im Einsatz")&gt;0,"Im Einsatz",IF(COUNTIFS('Ausrüstung &amp; Historie'!$A$2:$A$429,$A178,'Ausrüstung &amp; Historie'!$B$2:$B$429,$D178,'Ausrüstung &amp; Historie'!$H$2:$H$429,"Noch nicht eingeführt")&gt;0,"Noch nicht eingeführt",IF(COUNTIFS('Ausrüstung &amp; Historie'!$A$2:$A$429,$A178,'Ausrüstung &amp; Historie'!$B$2:$B$429,$D178,'Ausrüstung &amp; Historie'!$H$2:$H$429,"Nicht mehr im Einsatz")&gt;0,"Nicht mehr im Einsatz",IF(COUNTIFS('Ausrüstung &amp; Historie'!$A$2:$A$429,$A178,'Ausrüstung &amp; Historie'!$B$2:$B$429,$D178,'Ausrüstung &amp; Historie'!$H$2:$H$429,"Nie eingeführt / fiktiv")&gt;0,"Nie eingeführt / fiktiv",IF(COUNTIFS('Ausrüstung &amp; Historie'!$A$2:$A$429,$A178,'Ausrüstung &amp; Historie'!$B$2:$B$429,$D178,'Ausrüstung &amp; Historie'!$H$2:$H$429,"Alliierte Unterstützung")&gt;0,"Alliierte Unterstützung",IF(COUNTIFS('Ausrüstung &amp; Historie'!$A$2:$A$429,$A178,'Ausrüstung &amp; Historie'!$B$2:$B$429,$D178,'Ausrüstung &amp; Historie'!$H$2:$H$429,"Unklar")&gt;0,"Unklar","n/a")))))))</x:f>
        <x:v>Im Einsatz</x:v>
      </x:c>
      <x:c r="G178" s="34" t="str">
        <x:v>G02</x:v>
      </x:c>
      <x:c r="H178" s="38" t="str">
        <x:v>abgeglichen</x:v>
      </x:c>
    </x:row>
    <x:row r="179">
      <x:c r="A179" s="34" t="str">
        <x:v>Belgien</x:v>
      </x:c>
      <x:c r="B179" s="34" t="str">
        <x:v>Kanonenjagdpanzer Anti-tank Peloton</x:v>
      </x:c>
      <x:c r="C179" s="34" t="str">
        <x:v>Panzerabwehr</x:v>
      </x:c>
      <x:c r="D179" s="34" t="str">
        <x:v>Kanonenjagdpanzer</x:v>
      </x:c>
      <x:c r="E179" s="34" t="str">
        <x:v>Formationseinheit / Support gemäß Force Diagram</x:v>
      </x:c>
      <x:c r="F179" s="34" t="str">
        <x:f>IF($C179="Alliierte Unterstützung","Alliierte Unterstützung",IF(COUNTIFS('Ausrüstung &amp; Historie'!$A$2:$A$429,$A179,'Ausrüstung &amp; Historie'!$B$2:$B$429,$D179,'Ausrüstung &amp; Historie'!$H$2:$H$429,"Im Einsatz")&gt;0,"Im Einsatz",IF(COUNTIFS('Ausrüstung &amp; Historie'!$A$2:$A$429,$A179,'Ausrüstung &amp; Historie'!$B$2:$B$429,$D179,'Ausrüstung &amp; Historie'!$H$2:$H$429,"Noch nicht eingeführt")&gt;0,"Noch nicht eingeführt",IF(COUNTIFS('Ausrüstung &amp; Historie'!$A$2:$A$429,$A179,'Ausrüstung &amp; Historie'!$B$2:$B$429,$D179,'Ausrüstung &amp; Historie'!$H$2:$H$429,"Nicht mehr im Einsatz")&gt;0,"Nicht mehr im Einsatz",IF(COUNTIFS('Ausrüstung &amp; Historie'!$A$2:$A$429,$A179,'Ausrüstung &amp; Historie'!$B$2:$B$429,$D179,'Ausrüstung &amp; Historie'!$H$2:$H$429,"Nie eingeführt / fiktiv")&gt;0,"Nie eingeführt / fiktiv",IF(COUNTIFS('Ausrüstung &amp; Historie'!$A$2:$A$429,$A179,'Ausrüstung &amp; Historie'!$B$2:$B$429,$D179,'Ausrüstung &amp; Historie'!$H$2:$H$429,"Alliierte Unterstützung")&gt;0,"Alliierte Unterstützung",IF(COUNTIFS('Ausrüstung &amp; Historie'!$A$2:$A$429,$A179,'Ausrüstung &amp; Historie'!$B$2:$B$429,$D179,'Ausrüstung &amp; Historie'!$H$2:$H$429,"Unklar")&gt;0,"Unklar","n/a")))))))</x:f>
        <x:v>Im Einsatz</x:v>
      </x:c>
      <x:c r="G179" s="34" t="str">
        <x:v>G02</x:v>
      </x:c>
      <x:c r="H179" s="38" t="str">
        <x:v>abgeglichen</x:v>
      </x:c>
    </x:row>
    <x:row r="180">
      <x:c r="A180" s="34" t="str">
        <x:v>Belgien</x:v>
      </x:c>
      <x:c r="B180" s="34" t="str">
        <x:v>Scorpion Verkennings Troep</x:v>
      </x:c>
      <x:c r="C180" s="34" t="str">
        <x:v>Aufklärung / Beobachtung</x:v>
      </x:c>
      <x:c r="D180" s="34" t="str">
        <x:v>Scorpion</x:v>
      </x:c>
      <x:c r="E180" s="34" t="str">
        <x:v>Formationseinheit / Support gemäß Force Diagram</x:v>
      </x:c>
      <x:c r="F180" s="34" t="str">
        <x:f>IF($C180="Alliierte Unterstützung","Alliierte Unterstützung",IF(COUNTIFS('Ausrüstung &amp; Historie'!$A$2:$A$429,$A180,'Ausrüstung &amp; Historie'!$B$2:$B$429,$D180,'Ausrüstung &amp; Historie'!$H$2:$H$429,"Im Einsatz")&gt;0,"Im Einsatz",IF(COUNTIFS('Ausrüstung &amp; Historie'!$A$2:$A$429,$A180,'Ausrüstung &amp; Historie'!$B$2:$B$429,$D180,'Ausrüstung &amp; Historie'!$H$2:$H$429,"Noch nicht eingeführt")&gt;0,"Noch nicht eingeführt",IF(COUNTIFS('Ausrüstung &amp; Historie'!$A$2:$A$429,$A180,'Ausrüstung &amp; Historie'!$B$2:$B$429,$D180,'Ausrüstung &amp; Historie'!$H$2:$H$429,"Nicht mehr im Einsatz")&gt;0,"Nicht mehr im Einsatz",IF(COUNTIFS('Ausrüstung &amp; Historie'!$A$2:$A$429,$A180,'Ausrüstung &amp; Historie'!$B$2:$B$429,$D180,'Ausrüstung &amp; Historie'!$H$2:$H$429,"Nie eingeführt / fiktiv")&gt;0,"Nie eingeführt / fiktiv",IF(COUNTIFS('Ausrüstung &amp; Historie'!$A$2:$A$429,$A180,'Ausrüstung &amp; Historie'!$B$2:$B$429,$D180,'Ausrüstung &amp; Historie'!$H$2:$H$429,"Alliierte Unterstützung")&gt;0,"Alliierte Unterstützung",IF(COUNTIFS('Ausrüstung &amp; Historie'!$A$2:$A$429,$A180,'Ausrüstung &amp; Historie'!$B$2:$B$429,$D180,'Ausrüstung &amp; Historie'!$H$2:$H$429,"Unklar")&gt;0,"Unklar","n/a")))))))</x:f>
        <x:v>Im Einsatz</x:v>
      </x:c>
      <x:c r="G180" s="34" t="str">
        <x:v>G02</x:v>
      </x:c>
      <x:c r="H180" s="38" t="str">
        <x:v>abgeglichen</x:v>
      </x:c>
    </x:row>
    <x:row r="181">
      <x:c r="A181" s="34" t="str">
        <x:v>Belgien</x:v>
      </x:c>
      <x:c r="B181" s="34" t="str">
        <x:v>Scimitar Verkennings Troep</x:v>
      </x:c>
      <x:c r="C181" s="34" t="str">
        <x:v>Aufklärung / Beobachtung</x:v>
      </x:c>
      <x:c r="D181" s="34" t="str">
        <x:v>Scimitar</x:v>
      </x:c>
      <x:c r="E181" s="34" t="str">
        <x:v>Formationseinheit / Support gemäß Force Diagram</x:v>
      </x:c>
      <x:c r="F181" s="34" t="str">
        <x:f>IF($C181="Alliierte Unterstützung","Alliierte Unterstützung",IF(COUNTIFS('Ausrüstung &amp; Historie'!$A$2:$A$429,$A181,'Ausrüstung &amp; Historie'!$B$2:$B$429,$D181,'Ausrüstung &amp; Historie'!$H$2:$H$429,"Im Einsatz")&gt;0,"Im Einsatz",IF(COUNTIFS('Ausrüstung &amp; Historie'!$A$2:$A$429,$A181,'Ausrüstung &amp; Historie'!$B$2:$B$429,$D181,'Ausrüstung &amp; Historie'!$H$2:$H$429,"Noch nicht eingeführt")&gt;0,"Noch nicht eingeführt",IF(COUNTIFS('Ausrüstung &amp; Historie'!$A$2:$A$429,$A181,'Ausrüstung &amp; Historie'!$B$2:$B$429,$D181,'Ausrüstung &amp; Historie'!$H$2:$H$429,"Nicht mehr im Einsatz")&gt;0,"Nicht mehr im Einsatz",IF(COUNTIFS('Ausrüstung &amp; Historie'!$A$2:$A$429,$A181,'Ausrüstung &amp; Historie'!$B$2:$B$429,$D181,'Ausrüstung &amp; Historie'!$H$2:$H$429,"Nie eingeführt / fiktiv")&gt;0,"Nie eingeführt / fiktiv",IF(COUNTIFS('Ausrüstung &amp; Historie'!$A$2:$A$429,$A181,'Ausrüstung &amp; Historie'!$B$2:$B$429,$D181,'Ausrüstung &amp; Historie'!$H$2:$H$429,"Alliierte Unterstützung")&gt;0,"Alliierte Unterstützung",IF(COUNTIFS('Ausrüstung &amp; Historie'!$A$2:$A$429,$A181,'Ausrüstung &amp; Historie'!$B$2:$B$429,$D181,'Ausrüstung &amp; Historie'!$H$2:$H$429,"Unklar")&gt;0,"Unklar","n/a")))))))</x:f>
        <x:v>Im Einsatz</x:v>
      </x:c>
      <x:c r="G181" s="34" t="str">
        <x:v>G02</x:v>
      </x:c>
      <x:c r="H181" s="38" t="str">
        <x:v>abgeglichen</x:v>
      </x:c>
    </x:row>
    <x:row r="182">
      <x:c r="A182" s="34" t="str">
        <x:v>Belgien</x:v>
      </x:c>
      <x:c r="B182" s="34" t="str">
        <x:v>Spartan Stormaanval Troep</x:v>
      </x:c>
      <x:c r="C182" s="34" t="str">
        <x:v>Infanterie / Mechanisiert</x:v>
      </x:c>
      <x:c r="D182" s="34" t="str">
        <x:v>Spartan</x:v>
      </x:c>
      <x:c r="E182" s="34" t="str">
        <x:v>Formationseinheit / Support gemäß Force Diagram</x:v>
      </x:c>
      <x:c r="F182" s="34" t="str">
        <x:f>IF($C182="Alliierte Unterstützung","Alliierte Unterstützung",IF(COUNTIFS('Ausrüstung &amp; Historie'!$A$2:$A$429,$A182,'Ausrüstung &amp; Historie'!$B$2:$B$429,$D182,'Ausrüstung &amp; Historie'!$H$2:$H$429,"Im Einsatz")&gt;0,"Im Einsatz",IF(COUNTIFS('Ausrüstung &amp; Historie'!$A$2:$A$429,$A182,'Ausrüstung &amp; Historie'!$B$2:$B$429,$D182,'Ausrüstung &amp; Historie'!$H$2:$H$429,"Noch nicht eingeführt")&gt;0,"Noch nicht eingeführt",IF(COUNTIFS('Ausrüstung &amp; Historie'!$A$2:$A$429,$A182,'Ausrüstung &amp; Historie'!$B$2:$B$429,$D182,'Ausrüstung &amp; Historie'!$H$2:$H$429,"Nicht mehr im Einsatz")&gt;0,"Nicht mehr im Einsatz",IF(COUNTIFS('Ausrüstung &amp; Historie'!$A$2:$A$429,$A182,'Ausrüstung &amp; Historie'!$B$2:$B$429,$D182,'Ausrüstung &amp; Historie'!$H$2:$H$429,"Nie eingeführt / fiktiv")&gt;0,"Nie eingeführt / fiktiv",IF(COUNTIFS('Ausrüstung &amp; Historie'!$A$2:$A$429,$A182,'Ausrüstung &amp; Historie'!$B$2:$B$429,$D182,'Ausrüstung &amp; Historie'!$H$2:$H$429,"Alliierte Unterstützung")&gt;0,"Alliierte Unterstützung",IF(COUNTIFS('Ausrüstung &amp; Historie'!$A$2:$A$429,$A182,'Ausrüstung &amp; Historie'!$B$2:$B$429,$D182,'Ausrüstung &amp; Historie'!$H$2:$H$429,"Unklar")&gt;0,"Unklar","n/a")))))))</x:f>
        <x:v>Im Einsatz</x:v>
      </x:c>
      <x:c r="G182" s="34" t="str">
        <x:v>G02</x:v>
      </x:c>
      <x:c r="H182" s="38" t="str">
        <x:v>abgeglichen</x:v>
      </x:c>
    </x:row>
    <x:row r="183">
      <x:c r="A183" s="34" t="str">
        <x:v>Belgien</x:v>
      </x:c>
      <x:c r="B183" s="34" t="str">
        <x:v>Striker Geleide Wapens Troep</x:v>
      </x:c>
      <x:c r="C183" s="34" t="str">
        <x:v>Panzerabwehr</x:v>
      </x:c>
      <x:c r="D183" s="34" t="str">
        <x:v>Striker</x:v>
      </x:c>
      <x:c r="E183" s="34" t="str">
        <x:v>Formationseinheit / Support gemäß Force Diagram</x:v>
      </x:c>
      <x:c r="F183" s="34" t="str">
        <x:f>IF($C183="Alliierte Unterstützung","Alliierte Unterstützung",IF(COUNTIFS('Ausrüstung &amp; Historie'!$A$2:$A$429,$A183,'Ausrüstung &amp; Historie'!$B$2:$B$429,$D183,'Ausrüstung &amp; Historie'!$H$2:$H$429,"Im Einsatz")&gt;0,"Im Einsatz",IF(COUNTIFS('Ausrüstung &amp; Historie'!$A$2:$A$429,$A183,'Ausrüstung &amp; Historie'!$B$2:$B$429,$D183,'Ausrüstung &amp; Historie'!$H$2:$H$429,"Noch nicht eingeführt")&gt;0,"Noch nicht eingeführt",IF(COUNTIFS('Ausrüstung &amp; Historie'!$A$2:$A$429,$A183,'Ausrüstung &amp; Historie'!$B$2:$B$429,$D183,'Ausrüstung &amp; Historie'!$H$2:$H$429,"Nicht mehr im Einsatz")&gt;0,"Nicht mehr im Einsatz",IF(COUNTIFS('Ausrüstung &amp; Historie'!$A$2:$A$429,$A183,'Ausrüstung &amp; Historie'!$B$2:$B$429,$D183,'Ausrüstung &amp; Historie'!$H$2:$H$429,"Nie eingeführt / fiktiv")&gt;0,"Nie eingeführt / fiktiv",IF(COUNTIFS('Ausrüstung &amp; Historie'!$A$2:$A$429,$A183,'Ausrüstung &amp; Historie'!$B$2:$B$429,$D183,'Ausrüstung &amp; Historie'!$H$2:$H$429,"Alliierte Unterstützung")&gt;0,"Alliierte Unterstützung",IF(COUNTIFS('Ausrüstung &amp; Historie'!$A$2:$A$429,$A183,'Ausrüstung &amp; Historie'!$B$2:$B$429,$D183,'Ausrüstung &amp; Historie'!$H$2:$H$429,"Unklar")&gt;0,"Unklar","n/a")))))))</x:f>
        <x:v>Im Einsatz</x:v>
      </x:c>
      <x:c r="G183" s="34" t="str">
        <x:v>G02</x:v>
      </x:c>
      <x:c r="H183" s="38" t="str">
        <x:v>abgeglichen</x:v>
      </x:c>
    </x:row>
    <x:row r="184">
      <x:c r="A184" s="34" t="str">
        <x:v>Belgien</x:v>
      </x:c>
      <x:c r="B184" s="34" t="str">
        <x:v>Gepard Pantserluchtdoel Peloton</x:v>
      </x:c>
      <x:c r="C184" s="34" t="str">
        <x:v>Flugabwehr</x:v>
      </x:c>
      <x:c r="D184" s="34" t="str">
        <x:v>Gepard</x:v>
      </x:c>
      <x:c r="E184" s="34" t="str">
        <x:v>Formationseinheit / Support gemäß Force Diagram</x:v>
      </x:c>
      <x:c r="F184" s="34" t="str">
        <x:f>IF($C184="Alliierte Unterstützung","Alliierte Unterstützung",IF(COUNTIFS('Ausrüstung &amp; Historie'!$A$2:$A$429,$A184,'Ausrüstung &amp; Historie'!$B$2:$B$429,$D184,'Ausrüstung &amp; Historie'!$H$2:$H$429,"Im Einsatz")&gt;0,"Im Einsatz",IF(COUNTIFS('Ausrüstung &amp; Historie'!$A$2:$A$429,$A184,'Ausrüstung &amp; Historie'!$B$2:$B$429,$D184,'Ausrüstung &amp; Historie'!$H$2:$H$429,"Noch nicht eingeführt")&gt;0,"Noch nicht eingeführt",IF(COUNTIFS('Ausrüstung &amp; Historie'!$A$2:$A$429,$A184,'Ausrüstung &amp; Historie'!$B$2:$B$429,$D184,'Ausrüstung &amp; Historie'!$H$2:$H$429,"Nicht mehr im Einsatz")&gt;0,"Nicht mehr im Einsatz",IF(COUNTIFS('Ausrüstung &amp; Historie'!$A$2:$A$429,$A184,'Ausrüstung &amp; Historie'!$B$2:$B$429,$D184,'Ausrüstung &amp; Historie'!$H$2:$H$429,"Nie eingeführt / fiktiv")&gt;0,"Nie eingeführt / fiktiv",IF(COUNTIFS('Ausrüstung &amp; Historie'!$A$2:$A$429,$A184,'Ausrüstung &amp; Historie'!$B$2:$B$429,$D184,'Ausrüstung &amp; Historie'!$H$2:$H$429,"Alliierte Unterstützung")&gt;0,"Alliierte Unterstützung",IF(COUNTIFS('Ausrüstung &amp; Historie'!$A$2:$A$429,$A184,'Ausrüstung &amp; Historie'!$B$2:$B$429,$D184,'Ausrüstung &amp; Historie'!$H$2:$H$429,"Unklar")&gt;0,"Unklar","n/a")))))))</x:f>
        <x:v>Im Einsatz</x:v>
      </x:c>
      <x:c r="G184" s="34" t="str">
        <x:v>G02</x:v>
      </x:c>
      <x:c r="H184" s="38" t="str">
        <x:v>abgeglichen</x:v>
      </x:c>
    </x:row>
    <x:row r="185">
      <x:c r="A185" s="34" t="str">
        <x:v>Belgien</x:v>
      </x:c>
      <x:c r="B185" s="34" t="str">
        <x:v>M109 Artillerie Batterij</x:v>
      </x:c>
      <x:c r="C185" s="34" t="str">
        <x:v>Artillerie</x:v>
      </x:c>
      <x:c r="D185" s="34" t="str">
        <x:v>M109</x:v>
      </x:c>
      <x:c r="E185" s="34" t="str">
        <x:v>Formationseinheit / Support gemäß Force Diagram</x:v>
      </x:c>
      <x:c r="F185" s="34" t="str">
        <x:f>IF($C185="Alliierte Unterstützung","Alliierte Unterstützung",IF(COUNTIFS('Ausrüstung &amp; Historie'!$A$2:$A$429,$A185,'Ausrüstung &amp; Historie'!$B$2:$B$429,$D185,'Ausrüstung &amp; Historie'!$H$2:$H$429,"Im Einsatz")&gt;0,"Im Einsatz",IF(COUNTIFS('Ausrüstung &amp; Historie'!$A$2:$A$429,$A185,'Ausrüstung &amp; Historie'!$B$2:$B$429,$D185,'Ausrüstung &amp; Historie'!$H$2:$H$429,"Noch nicht eingeführt")&gt;0,"Noch nicht eingeführt",IF(COUNTIFS('Ausrüstung &amp; Historie'!$A$2:$A$429,$A185,'Ausrüstung &amp; Historie'!$B$2:$B$429,$D185,'Ausrüstung &amp; Historie'!$H$2:$H$429,"Nicht mehr im Einsatz")&gt;0,"Nicht mehr im Einsatz",IF(COUNTIFS('Ausrüstung &amp; Historie'!$A$2:$A$429,$A185,'Ausrüstung &amp; Historie'!$B$2:$B$429,$D185,'Ausrüstung &amp; Historie'!$H$2:$H$429,"Nie eingeführt / fiktiv")&gt;0,"Nie eingeführt / fiktiv",IF(COUNTIFS('Ausrüstung &amp; Historie'!$A$2:$A$429,$A185,'Ausrüstung &amp; Historie'!$B$2:$B$429,$D185,'Ausrüstung &amp; Historie'!$H$2:$H$429,"Alliierte Unterstützung")&gt;0,"Alliierte Unterstützung",IF(COUNTIFS('Ausrüstung &amp; Historie'!$A$2:$A$429,$A185,'Ausrüstung &amp; Historie'!$B$2:$B$429,$D185,'Ausrüstung &amp; Historie'!$H$2:$H$429,"Unklar")&gt;0,"Unklar","n/a")))))))</x:f>
        <x:v>Im Einsatz</x:v>
      </x:c>
      <x:c r="G185" s="34" t="str">
        <x:v>G02</x:v>
      </x:c>
      <x:c r="H185" s="38" t="str">
        <x:v>abgeglichen</x:v>
      </x:c>
    </x:row>
    <x:row r="186">
      <x:c r="A186" s="34" t="str">
        <x:v>Belgien</x:v>
      </x:c>
      <x:c r="B186" s="34" t="str">
        <x:v>AIFV-B OP</x:v>
      </x:c>
      <x:c r="C186" s="34" t="str">
        <x:v>Aufklärung / Beobachtung</x:v>
      </x:c>
      <x:c r="D186" s="34" t="str">
        <x:v>AIFV-B</x:v>
      </x:c>
      <x:c r="E186" s="34" t="str">
        <x:v>Formationseinheit / Support gemäß Force Diagram</x:v>
      </x:c>
      <x:c r="F186" s="34" t="str">
        <x:f>IF($C186="Alliierte Unterstützung","Alliierte Unterstützung",IF(COUNTIFS('Ausrüstung &amp; Historie'!$A$2:$A$429,$A186,'Ausrüstung &amp; Historie'!$B$2:$B$429,$D186,'Ausrüstung &amp; Historie'!$H$2:$H$429,"Im Einsatz")&gt;0,"Im Einsatz",IF(COUNTIFS('Ausrüstung &amp; Historie'!$A$2:$A$429,$A186,'Ausrüstung &amp; Historie'!$B$2:$B$429,$D186,'Ausrüstung &amp; Historie'!$H$2:$H$429,"Noch nicht eingeführt")&gt;0,"Noch nicht eingeführt",IF(COUNTIFS('Ausrüstung &amp; Historie'!$A$2:$A$429,$A186,'Ausrüstung &amp; Historie'!$B$2:$B$429,$D186,'Ausrüstung &amp; Historie'!$H$2:$H$429,"Nicht mehr im Einsatz")&gt;0,"Nicht mehr im Einsatz",IF(COUNTIFS('Ausrüstung &amp; Historie'!$A$2:$A$429,$A186,'Ausrüstung &amp; Historie'!$B$2:$B$429,$D186,'Ausrüstung &amp; Historie'!$H$2:$H$429,"Nie eingeführt / fiktiv")&gt;0,"Nie eingeführt / fiktiv",IF(COUNTIFS('Ausrüstung &amp; Historie'!$A$2:$A$429,$A186,'Ausrüstung &amp; Historie'!$B$2:$B$429,$D186,'Ausrüstung &amp; Historie'!$H$2:$H$429,"Alliierte Unterstützung")&gt;0,"Alliierte Unterstützung",IF(COUNTIFS('Ausrüstung &amp; Historie'!$A$2:$A$429,$A186,'Ausrüstung &amp; Historie'!$B$2:$B$429,$D186,'Ausrüstung &amp; Historie'!$H$2:$H$429,"Unklar")&gt;0,"Unklar","n/a")))))))</x:f>
        <x:v>Im Einsatz</x:v>
      </x:c>
      <x:c r="G186" s="34" t="str">
        <x:v>G02</x:v>
      </x:c>
      <x:c r="H186" s="38" t="str">
        <x:v>abgeglichen</x:v>
      </x:c>
    </x:row>
    <x:row r="187">
      <x:c r="A187" s="34" t="str">
        <x:v>Belgien</x:v>
      </x:c>
      <x:c r="B187" s="34" t="str">
        <x:v>Mirage 5 Jager Vlucht</x:v>
      </x:c>
      <x:c r="C187" s="34" t="str">
        <x:v>Luftunterstützung</x:v>
      </x:c>
      <x:c r="D187" s="34" t="str">
        <x:v>Mirage 5BA</x:v>
      </x:c>
      <x:c r="E187" s="34" t="str">
        <x:v>Formationseinheit / Support gemäß Force Diagram</x:v>
      </x:c>
      <x:c r="F187" s="34" t="str">
        <x:f>IF($C187="Alliierte Unterstützung","Alliierte Unterstützung",IF(COUNTIFS('Ausrüstung &amp; Historie'!$A$2:$A$429,$A187,'Ausrüstung &amp; Historie'!$B$2:$B$429,$D187,'Ausrüstung &amp; Historie'!$H$2:$H$429,"Im Einsatz")&gt;0,"Im Einsatz",IF(COUNTIFS('Ausrüstung &amp; Historie'!$A$2:$A$429,$A187,'Ausrüstung &amp; Historie'!$B$2:$B$429,$D187,'Ausrüstung &amp; Historie'!$H$2:$H$429,"Noch nicht eingeführt")&gt;0,"Noch nicht eingeführt",IF(COUNTIFS('Ausrüstung &amp; Historie'!$A$2:$A$429,$A187,'Ausrüstung &amp; Historie'!$B$2:$B$429,$D187,'Ausrüstung &amp; Historie'!$H$2:$H$429,"Nicht mehr im Einsatz")&gt;0,"Nicht mehr im Einsatz",IF(COUNTIFS('Ausrüstung &amp; Historie'!$A$2:$A$429,$A187,'Ausrüstung &amp; Historie'!$B$2:$B$429,$D187,'Ausrüstung &amp; Historie'!$H$2:$H$429,"Nie eingeführt / fiktiv")&gt;0,"Nie eingeführt / fiktiv",IF(COUNTIFS('Ausrüstung &amp; Historie'!$A$2:$A$429,$A187,'Ausrüstung &amp; Historie'!$B$2:$B$429,$D187,'Ausrüstung &amp; Historie'!$H$2:$H$429,"Alliierte Unterstützung")&gt;0,"Alliierte Unterstützung",IF(COUNTIFS('Ausrüstung &amp; Historie'!$A$2:$A$429,$A187,'Ausrüstung &amp; Historie'!$B$2:$B$429,$D187,'Ausrüstung &amp; Historie'!$H$2:$H$429,"Unklar")&gt;0,"Unklar","n/a")))))))</x:f>
        <x:v>Im Einsatz</x:v>
      </x:c>
      <x:c r="G187" s="34" t="str">
        <x:v>G02</x:v>
      </x:c>
      <x:c r="H187" s="38" t="str">
        <x:v>abgeglichen</x:v>
      </x:c>
    </x:row>
    <x:row r="188">
      <x:c r="A188" s="34" t="str">
        <x:v>Belgien</x:v>
      </x:c>
      <x:c r="B188" s="34" t="str">
        <x:v>British Armoured Troop (Allied)</x:v>
      </x:c>
      <x:c r="C188" s="34" t="str">
        <x:v>Alliierte Unterstützung</x:v>
      </x:c>
      <x:c r="D188" s="34" t="str">
        <x:v>Alliierte Unterstützung</x:v>
      </x:c>
      <x:c r="E188" s="34" t="str">
        <x:v>Formationseinheit / Support gemäß Force Diagram</x:v>
      </x:c>
      <x:c r="F188" s="34" t="str">
        <x:f>IF($C188="Alliierte Unterstützung","Alliierte Unterstützung",IF(COUNTIFS('Ausrüstung &amp; Historie'!$A$2:$A$429,$A188,'Ausrüstung &amp; Historie'!$B$2:$B$429,$D188,'Ausrüstung &amp; Historie'!$H$2:$H$429,"Im Einsatz")&gt;0,"Im Einsatz",IF(COUNTIFS('Ausrüstung &amp; Historie'!$A$2:$A$429,$A188,'Ausrüstung &amp; Historie'!$B$2:$B$429,$D188,'Ausrüstung &amp; Historie'!$H$2:$H$429,"Noch nicht eingeführt")&gt;0,"Noch nicht eingeführt",IF(COUNTIFS('Ausrüstung &amp; Historie'!$A$2:$A$429,$A188,'Ausrüstung &amp; Historie'!$B$2:$B$429,$D188,'Ausrüstung &amp; Historie'!$H$2:$H$429,"Nicht mehr im Einsatz")&gt;0,"Nicht mehr im Einsatz",IF(COUNTIFS('Ausrüstung &amp; Historie'!$A$2:$A$429,$A188,'Ausrüstung &amp; Historie'!$B$2:$B$429,$D188,'Ausrüstung &amp; Historie'!$H$2:$H$429,"Nie eingeführt / fiktiv")&gt;0,"Nie eingeführt / fiktiv",IF(COUNTIFS('Ausrüstung &amp; Historie'!$A$2:$A$429,$A188,'Ausrüstung &amp; Historie'!$B$2:$B$429,$D188,'Ausrüstung &amp; Historie'!$H$2:$H$429,"Alliierte Unterstützung")&gt;0,"Alliierte Unterstützung",IF(COUNTIFS('Ausrüstung &amp; Historie'!$A$2:$A$429,$A188,'Ausrüstung &amp; Historie'!$B$2:$B$429,$D188,'Ausrüstung &amp; Historie'!$H$2:$H$429,"Unklar")&gt;0,"Unklar","n/a")))))))</x:f>
        <x:v>Alliierte Unterstützung</x:v>
      </x:c>
      <x:c r="G188" s="34" t="str">
        <x:v>G02</x:v>
      </x:c>
      <x:c r="H188" s="38" t="str">
        <x:v>abgeglichen</x:v>
      </x:c>
    </x:row>
    <x:row r="189">
      <x:c r="A189" s="34" t="str">
        <x:v>Belgien</x:v>
      </x:c>
      <x:c r="B189" s="34" t="str">
        <x:v>British Mechanised Platoon (Allied)</x:v>
      </x:c>
      <x:c r="C189" s="34" t="str">
        <x:v>Alliierte Unterstützung</x:v>
      </x:c>
      <x:c r="D189" s="34" t="str">
        <x:v>Alliierte Unterstützung</x:v>
      </x:c>
      <x:c r="E189" s="34" t="str">
        <x:v>Formationseinheit / Support gemäß Force Diagram</x:v>
      </x:c>
      <x:c r="F189" s="34" t="str">
        <x:f>IF($C189="Alliierte Unterstützung","Alliierte Unterstützung",IF(COUNTIFS('Ausrüstung &amp; Historie'!$A$2:$A$429,$A189,'Ausrüstung &amp; Historie'!$B$2:$B$429,$D189,'Ausrüstung &amp; Historie'!$H$2:$H$429,"Im Einsatz")&gt;0,"Im Einsatz",IF(COUNTIFS('Ausrüstung &amp; Historie'!$A$2:$A$429,$A189,'Ausrüstung &amp; Historie'!$B$2:$B$429,$D189,'Ausrüstung &amp; Historie'!$H$2:$H$429,"Noch nicht eingeführt")&gt;0,"Noch nicht eingeführt",IF(COUNTIFS('Ausrüstung &amp; Historie'!$A$2:$A$429,$A189,'Ausrüstung &amp; Historie'!$B$2:$B$429,$D189,'Ausrüstung &amp; Historie'!$H$2:$H$429,"Nicht mehr im Einsatz")&gt;0,"Nicht mehr im Einsatz",IF(COUNTIFS('Ausrüstung &amp; Historie'!$A$2:$A$429,$A189,'Ausrüstung &amp; Historie'!$B$2:$B$429,$D189,'Ausrüstung &amp; Historie'!$H$2:$H$429,"Nie eingeführt / fiktiv")&gt;0,"Nie eingeführt / fiktiv",IF(COUNTIFS('Ausrüstung &amp; Historie'!$A$2:$A$429,$A189,'Ausrüstung &amp; Historie'!$B$2:$B$429,$D189,'Ausrüstung &amp; Historie'!$H$2:$H$429,"Alliierte Unterstützung")&gt;0,"Alliierte Unterstützung",IF(COUNTIFS('Ausrüstung &amp; Historie'!$A$2:$A$429,$A189,'Ausrüstung &amp; Historie'!$B$2:$B$429,$D189,'Ausrüstung &amp; Historie'!$H$2:$H$429,"Unklar")&gt;0,"Unklar","n/a")))))))</x:f>
        <x:v>Alliierte Unterstützung</x:v>
      </x:c>
      <x:c r="G189" s="34" t="str">
        <x:v>G02</x:v>
      </x:c>
      <x:c r="H189" s="38" t="str">
        <x:v>abgeglichen</x:v>
      </x:c>
    </x:row>
    <x:row r="190">
      <x:c r="A190" s="34" t="str">
        <x:v>Finnland</x:v>
      </x:c>
      <x:c r="B190" s="34" t="str">
        <x:v>T-72FM1 Armoured Platoon</x:v>
      </x:c>
      <x:c r="C190" s="34" t="str">
        <x:v>Panzer / Gefechtsfahrzeug</x:v>
      </x:c>
      <x:c r="D190" s="34" t="str">
        <x:v>T-72FM1</x:v>
      </x:c>
      <x:c r="E190" s="34" t="str">
        <x:v>Formationseinheit / Support gemäß Force Diagram</x:v>
      </x:c>
      <x:c r="F190" s="34" t="str">
        <x:f>IF($C190="Alliierte Unterstützung","Alliierte Unterstützung",IF(COUNTIFS('Ausrüstung &amp; Historie'!$A$2:$A$429,$A190,'Ausrüstung &amp; Historie'!$B$2:$B$429,$D190,'Ausrüstung &amp; Historie'!$H$2:$H$429,"Im Einsatz")&gt;0,"Im Einsatz",IF(COUNTIFS('Ausrüstung &amp; Historie'!$A$2:$A$429,$A190,'Ausrüstung &amp; Historie'!$B$2:$B$429,$D190,'Ausrüstung &amp; Historie'!$H$2:$H$429,"Noch nicht eingeführt")&gt;0,"Noch nicht eingeführt",IF(COUNTIFS('Ausrüstung &amp; Historie'!$A$2:$A$429,$A190,'Ausrüstung &amp; Historie'!$B$2:$B$429,$D190,'Ausrüstung &amp; Historie'!$H$2:$H$429,"Nicht mehr im Einsatz")&gt;0,"Nicht mehr im Einsatz",IF(COUNTIFS('Ausrüstung &amp; Historie'!$A$2:$A$429,$A190,'Ausrüstung &amp; Historie'!$B$2:$B$429,$D190,'Ausrüstung &amp; Historie'!$H$2:$H$429,"Nie eingeführt / fiktiv")&gt;0,"Nie eingeführt / fiktiv",IF(COUNTIFS('Ausrüstung &amp; Historie'!$A$2:$A$429,$A190,'Ausrüstung &amp; Historie'!$B$2:$B$429,$D190,'Ausrüstung &amp; Historie'!$H$2:$H$429,"Alliierte Unterstützung")&gt;0,"Alliierte Unterstützung",IF(COUNTIFS('Ausrüstung &amp; Historie'!$A$2:$A$429,$A190,'Ausrüstung &amp; Historie'!$B$2:$B$429,$D190,'Ausrüstung &amp; Historie'!$H$2:$H$429,"Unklar")&gt;0,"Unklar","n/a")))))))</x:f>
        <x:v>Nie eingeführt / fiktiv</x:v>
      </x:c>
      <x:c r="G190" s="34" t="str">
        <x:v>N01</x:v>
      </x:c>
      <x:c r="H190" s="38" t="str">
        <x:v>Nordic Forces abgeglichen</x:v>
      </x:c>
    </x:row>
    <x:row r="191">
      <x:c r="A191" s="34" t="str">
        <x:v>Finnland</x:v>
      </x:c>
      <x:c r="B191" s="34" t="str">
        <x:v>T-72FM2 Armoured Platoon</x:v>
      </x:c>
      <x:c r="C191" s="34" t="str">
        <x:v>Panzer / Gefechtsfahrzeug</x:v>
      </x:c>
      <x:c r="D191" s="34" t="str">
        <x:v>T-72FM2</x:v>
      </x:c>
      <x:c r="E191" s="34" t="str">
        <x:v>Formationseinheit / Support gemäß Force Diagram</x:v>
      </x:c>
      <x:c r="F191" s="34" t="str">
        <x:f>IF($C191="Alliierte Unterstützung","Alliierte Unterstützung",IF(COUNTIFS('Ausrüstung &amp; Historie'!$A$2:$A$429,$A191,'Ausrüstung &amp; Historie'!$B$2:$B$429,$D191,'Ausrüstung &amp; Historie'!$H$2:$H$429,"Im Einsatz")&gt;0,"Im Einsatz",IF(COUNTIFS('Ausrüstung &amp; Historie'!$A$2:$A$429,$A191,'Ausrüstung &amp; Historie'!$B$2:$B$429,$D191,'Ausrüstung &amp; Historie'!$H$2:$H$429,"Noch nicht eingeführt")&gt;0,"Noch nicht eingeführt",IF(COUNTIFS('Ausrüstung &amp; Historie'!$A$2:$A$429,$A191,'Ausrüstung &amp; Historie'!$B$2:$B$429,$D191,'Ausrüstung &amp; Historie'!$H$2:$H$429,"Nicht mehr im Einsatz")&gt;0,"Nicht mehr im Einsatz",IF(COUNTIFS('Ausrüstung &amp; Historie'!$A$2:$A$429,$A191,'Ausrüstung &amp; Historie'!$B$2:$B$429,$D191,'Ausrüstung &amp; Historie'!$H$2:$H$429,"Nie eingeführt / fiktiv")&gt;0,"Nie eingeführt / fiktiv",IF(COUNTIFS('Ausrüstung &amp; Historie'!$A$2:$A$429,$A191,'Ausrüstung &amp; Historie'!$B$2:$B$429,$D191,'Ausrüstung &amp; Historie'!$H$2:$H$429,"Alliierte Unterstützung")&gt;0,"Alliierte Unterstützung",IF(COUNTIFS('Ausrüstung &amp; Historie'!$A$2:$A$429,$A191,'Ausrüstung &amp; Historie'!$B$2:$B$429,$D191,'Ausrüstung &amp; Historie'!$H$2:$H$429,"Unklar")&gt;0,"Unklar","n/a")))))))</x:f>
        <x:v>Nie eingeführt / fiktiv</x:v>
      </x:c>
      <x:c r="G191" s="34" t="str">
        <x:v>N01</x:v>
      </x:c>
      <x:c r="H191" s="38" t="str">
        <x:v>Nordic Forces abgeglichen</x:v>
      </x:c>
    </x:row>
    <x:row r="192">
      <x:c r="A192" s="34" t="str">
        <x:v>Finnland</x:v>
      </x:c>
      <x:c r="B192" s="34" t="str">
        <x:v>T-55M Armoured Platoon</x:v>
      </x:c>
      <x:c r="C192" s="34" t="str">
        <x:v>Panzer / Gefechtsfahrzeug</x:v>
      </x:c>
      <x:c r="D192" s="34" t="str">
        <x:v>T-55M</x:v>
      </x:c>
      <x:c r="E192" s="34" t="str">
        <x:v>Formationseinheit / Support gemäß Force Diagram</x:v>
      </x:c>
      <x:c r="F192" s="34" t="str">
        <x:f>IF($C192="Alliierte Unterstützung","Alliierte Unterstützung",IF(COUNTIFS('Ausrüstung &amp; Historie'!$A$2:$A$429,$A192,'Ausrüstung &amp; Historie'!$B$2:$B$429,$D192,'Ausrüstung &amp; Historie'!$H$2:$H$429,"Im Einsatz")&gt;0,"Im Einsatz",IF(COUNTIFS('Ausrüstung &amp; Historie'!$A$2:$A$429,$A192,'Ausrüstung &amp; Historie'!$B$2:$B$429,$D192,'Ausrüstung &amp; Historie'!$H$2:$H$429,"Noch nicht eingeführt")&gt;0,"Noch nicht eingeführt",IF(COUNTIFS('Ausrüstung &amp; Historie'!$A$2:$A$429,$A192,'Ausrüstung &amp; Historie'!$B$2:$B$429,$D192,'Ausrüstung &amp; Historie'!$H$2:$H$429,"Nicht mehr im Einsatz")&gt;0,"Nicht mehr im Einsatz",IF(COUNTIFS('Ausrüstung &amp; Historie'!$A$2:$A$429,$A192,'Ausrüstung &amp; Historie'!$B$2:$B$429,$D192,'Ausrüstung &amp; Historie'!$H$2:$H$429,"Nie eingeführt / fiktiv")&gt;0,"Nie eingeführt / fiktiv",IF(COUNTIFS('Ausrüstung &amp; Historie'!$A$2:$A$429,$A192,'Ausrüstung &amp; Historie'!$B$2:$B$429,$D192,'Ausrüstung &amp; Historie'!$H$2:$H$429,"Alliierte Unterstützung")&gt;0,"Alliierte Unterstützung",IF(COUNTIFS('Ausrüstung &amp; Historie'!$A$2:$A$429,$A192,'Ausrüstung &amp; Historie'!$B$2:$B$429,$D192,'Ausrüstung &amp; Historie'!$H$2:$H$429,"Unklar")&gt;0,"Unklar","n/a")))))))</x:f>
        <x:v>Noch nicht eingeführt</x:v>
      </x:c>
      <x:c r="G192" s="34" t="str">
        <x:v>N01</x:v>
      </x:c>
      <x:c r="H192" s="38" t="str">
        <x:v>Nordic Forces abgeglichen</x:v>
      </x:c>
    </x:row>
    <x:row r="193">
      <x:c r="A193" s="34" t="str">
        <x:v>Finnland</x:v>
      </x:c>
      <x:c r="B193" s="34" t="str">
        <x:v>BMP-1 Jääkäri Platoon</x:v>
      </x:c>
      <x:c r="C193" s="34" t="str">
        <x:v>Infanterie / Mechanisiert</x:v>
      </x:c>
      <x:c r="D193" s="34" t="str">
        <x:v>BMP-1</x:v>
      </x:c>
      <x:c r="E193" s="34" t="str">
        <x:v>Formationseinheit / Support gemäß Force Diagram</x:v>
      </x:c>
      <x:c r="F193" s="34" t="str">
        <x:f>IF($C193="Alliierte Unterstützung","Alliierte Unterstützung",IF(COUNTIFS('Ausrüstung &amp; Historie'!$A$2:$A$429,$A193,'Ausrüstung &amp; Historie'!$B$2:$B$429,$D193,'Ausrüstung &amp; Historie'!$H$2:$H$429,"Im Einsatz")&gt;0,"Im Einsatz",IF(COUNTIFS('Ausrüstung &amp; Historie'!$A$2:$A$429,$A193,'Ausrüstung &amp; Historie'!$B$2:$B$429,$D193,'Ausrüstung &amp; Historie'!$H$2:$H$429,"Noch nicht eingeführt")&gt;0,"Noch nicht eingeführt",IF(COUNTIFS('Ausrüstung &amp; Historie'!$A$2:$A$429,$A193,'Ausrüstung &amp; Historie'!$B$2:$B$429,$D193,'Ausrüstung &amp; Historie'!$H$2:$H$429,"Nicht mehr im Einsatz")&gt;0,"Nicht mehr im Einsatz",IF(COUNTIFS('Ausrüstung &amp; Historie'!$A$2:$A$429,$A193,'Ausrüstung &amp; Historie'!$B$2:$B$429,$D193,'Ausrüstung &amp; Historie'!$H$2:$H$429,"Nie eingeführt / fiktiv")&gt;0,"Nie eingeführt / fiktiv",IF(COUNTIFS('Ausrüstung &amp; Historie'!$A$2:$A$429,$A193,'Ausrüstung &amp; Historie'!$B$2:$B$429,$D193,'Ausrüstung &amp; Historie'!$H$2:$H$429,"Alliierte Unterstützung")&gt;0,"Alliierte Unterstützung",IF(COUNTIFS('Ausrüstung &amp; Historie'!$A$2:$A$429,$A193,'Ausrüstung &amp; Historie'!$B$2:$B$429,$D193,'Ausrüstung &amp; Historie'!$H$2:$H$429,"Unklar")&gt;0,"Unklar","n/a")))))))</x:f>
        <x:v>Im Einsatz</x:v>
      </x:c>
      <x:c r="G193" s="34" t="str">
        <x:v>N01</x:v>
      </x:c>
      <x:c r="H193" s="38" t="str">
        <x:v>Nordic Forces abgeglichen</x:v>
      </x:c>
    </x:row>
    <x:row r="194">
      <x:c r="A194" s="34" t="str">
        <x:v>Finnland</x:v>
      </x:c>
      <x:c r="B194" s="34" t="str">
        <x:v>BMP-2 Jääkäri Platoon</x:v>
      </x:c>
      <x:c r="C194" s="34" t="str">
        <x:v>Infanterie / Mechanisiert</x:v>
      </x:c>
      <x:c r="D194" s="34" t="str">
        <x:v>BMP-2</x:v>
      </x:c>
      <x:c r="E194" s="34" t="str">
        <x:v>Formationseinheit / Support gemäß Force Diagram</x:v>
      </x:c>
      <x:c r="F194" s="34" t="str">
        <x:f>IF($C194="Alliierte Unterstützung","Alliierte Unterstützung",IF(COUNTIFS('Ausrüstung &amp; Historie'!$A$2:$A$429,$A194,'Ausrüstung &amp; Historie'!$B$2:$B$429,$D194,'Ausrüstung &amp; Historie'!$H$2:$H$429,"Im Einsatz")&gt;0,"Im Einsatz",IF(COUNTIFS('Ausrüstung &amp; Historie'!$A$2:$A$429,$A194,'Ausrüstung &amp; Historie'!$B$2:$B$429,$D194,'Ausrüstung &amp; Historie'!$H$2:$H$429,"Noch nicht eingeführt")&gt;0,"Noch nicht eingeführt",IF(COUNTIFS('Ausrüstung &amp; Historie'!$A$2:$A$429,$A194,'Ausrüstung &amp; Historie'!$B$2:$B$429,$D194,'Ausrüstung &amp; Historie'!$H$2:$H$429,"Nicht mehr im Einsatz")&gt;0,"Nicht mehr im Einsatz",IF(COUNTIFS('Ausrüstung &amp; Historie'!$A$2:$A$429,$A194,'Ausrüstung &amp; Historie'!$B$2:$B$429,$D194,'Ausrüstung &amp; Historie'!$H$2:$H$429,"Nie eingeführt / fiktiv")&gt;0,"Nie eingeführt / fiktiv",IF(COUNTIFS('Ausrüstung &amp; Historie'!$A$2:$A$429,$A194,'Ausrüstung &amp; Historie'!$B$2:$B$429,$D194,'Ausrüstung &amp; Historie'!$H$2:$H$429,"Alliierte Unterstützung")&gt;0,"Alliierte Unterstützung",IF(COUNTIFS('Ausrüstung &amp; Historie'!$A$2:$A$429,$A194,'Ausrüstung &amp; Historie'!$B$2:$B$429,$D194,'Ausrüstung &amp; Historie'!$H$2:$H$429,"Unklar")&gt;0,"Unklar","n/a")))))))</x:f>
        <x:v>Noch nicht eingeführt</x:v>
      </x:c>
      <x:c r="G194" s="34" t="str">
        <x:v>N01</x:v>
      </x:c>
      <x:c r="H194" s="38" t="str">
        <x:v>Nordic Forces abgeglichen</x:v>
      </x:c>
    </x:row>
    <x:row r="195">
      <x:c r="A195" s="34" t="str">
        <x:v>Finnland</x:v>
      </x:c>
      <x:c r="B195" s="34" t="str">
        <x:v>BTR-60 Jääkäri Platoon</x:v>
      </x:c>
      <x:c r="C195" s="34" t="str">
        <x:v>Infanterie / Mechanisiert</x:v>
      </x:c>
      <x:c r="D195" s="34" t="str">
        <x:v>BTR-60</x:v>
      </x:c>
      <x:c r="E195" s="34" t="str">
        <x:v>Formationseinheit / Support gemäß Force Diagram</x:v>
      </x:c>
      <x:c r="F195" s="34" t="str">
        <x:f>IF($C195="Alliierte Unterstützung","Alliierte Unterstützung",IF(COUNTIFS('Ausrüstung &amp; Historie'!$A$2:$A$429,$A195,'Ausrüstung &amp; Historie'!$B$2:$B$429,$D195,'Ausrüstung &amp; Historie'!$H$2:$H$429,"Im Einsatz")&gt;0,"Im Einsatz",IF(COUNTIFS('Ausrüstung &amp; Historie'!$A$2:$A$429,$A195,'Ausrüstung &amp; Historie'!$B$2:$B$429,$D195,'Ausrüstung &amp; Historie'!$H$2:$H$429,"Noch nicht eingeführt")&gt;0,"Noch nicht eingeführt",IF(COUNTIFS('Ausrüstung &amp; Historie'!$A$2:$A$429,$A195,'Ausrüstung &amp; Historie'!$B$2:$B$429,$D195,'Ausrüstung &amp; Historie'!$H$2:$H$429,"Nicht mehr im Einsatz")&gt;0,"Nicht mehr im Einsatz",IF(COUNTIFS('Ausrüstung &amp; Historie'!$A$2:$A$429,$A195,'Ausrüstung &amp; Historie'!$B$2:$B$429,$D195,'Ausrüstung &amp; Historie'!$H$2:$H$429,"Nie eingeführt / fiktiv")&gt;0,"Nie eingeführt / fiktiv",IF(COUNTIFS('Ausrüstung &amp; Historie'!$A$2:$A$429,$A195,'Ausrüstung &amp; Historie'!$B$2:$B$429,$D195,'Ausrüstung &amp; Historie'!$H$2:$H$429,"Alliierte Unterstützung")&gt;0,"Alliierte Unterstützung",IF(COUNTIFS('Ausrüstung &amp; Historie'!$A$2:$A$429,$A195,'Ausrüstung &amp; Historie'!$B$2:$B$429,$D195,'Ausrüstung &amp; Historie'!$H$2:$H$429,"Unklar")&gt;0,"Unklar","n/a")))))))</x:f>
        <x:v>Im Einsatz</x:v>
      </x:c>
      <x:c r="G195" s="34" t="str">
        <x:v>N01</x:v>
      </x:c>
      <x:c r="H195" s="38" t="str">
        <x:v>Nordic Forces abgeglichen</x:v>
      </x:c>
    </x:row>
    <x:row r="196">
      <x:c r="A196" s="34" t="str">
        <x:v>Finnland</x:v>
      </x:c>
      <x:c r="B196" s="34" t="str">
        <x:v>BMP-2 Recon Platoon</x:v>
      </x:c>
      <x:c r="C196" s="34" t="str">
        <x:v>Aufklärung / Beobachtung</x:v>
      </x:c>
      <x:c r="D196" s="34" t="str">
        <x:v>BMP-2</x:v>
      </x:c>
      <x:c r="E196" s="34" t="str">
        <x:v>Formationseinheit / Support gemäß Force Diagram</x:v>
      </x:c>
      <x:c r="F196" s="34" t="str">
        <x:f>IF($C196="Alliierte Unterstützung","Alliierte Unterstützung",IF(COUNTIFS('Ausrüstung &amp; Historie'!$A$2:$A$429,$A196,'Ausrüstung &amp; Historie'!$B$2:$B$429,$D196,'Ausrüstung &amp; Historie'!$H$2:$H$429,"Im Einsatz")&gt;0,"Im Einsatz",IF(COUNTIFS('Ausrüstung &amp; Historie'!$A$2:$A$429,$A196,'Ausrüstung &amp; Historie'!$B$2:$B$429,$D196,'Ausrüstung &amp; Historie'!$H$2:$H$429,"Noch nicht eingeführt")&gt;0,"Noch nicht eingeführt",IF(COUNTIFS('Ausrüstung &amp; Historie'!$A$2:$A$429,$A196,'Ausrüstung &amp; Historie'!$B$2:$B$429,$D196,'Ausrüstung &amp; Historie'!$H$2:$H$429,"Nicht mehr im Einsatz")&gt;0,"Nicht mehr im Einsatz",IF(COUNTIFS('Ausrüstung &amp; Historie'!$A$2:$A$429,$A196,'Ausrüstung &amp; Historie'!$B$2:$B$429,$D196,'Ausrüstung &amp; Historie'!$H$2:$H$429,"Nie eingeführt / fiktiv")&gt;0,"Nie eingeführt / fiktiv",IF(COUNTIFS('Ausrüstung &amp; Historie'!$A$2:$A$429,$A196,'Ausrüstung &amp; Historie'!$B$2:$B$429,$D196,'Ausrüstung &amp; Historie'!$H$2:$H$429,"Alliierte Unterstützung")&gt;0,"Alliierte Unterstützung",IF(COUNTIFS('Ausrüstung &amp; Historie'!$A$2:$A$429,$A196,'Ausrüstung &amp; Historie'!$B$2:$B$429,$D196,'Ausrüstung &amp; Historie'!$H$2:$H$429,"Unklar")&gt;0,"Unklar","n/a")))))))</x:f>
        <x:v>Noch nicht eingeführt</x:v>
      </x:c>
      <x:c r="G196" s="34" t="str">
        <x:v>N01</x:v>
      </x:c>
      <x:c r="H196" s="38" t="str">
        <x:v>Nordic Forces abgeglichen</x:v>
      </x:c>
    </x:row>
    <x:row r="197">
      <x:c r="A197" s="34" t="str">
        <x:v>Finnland</x:v>
      </x:c>
      <x:c r="B197" s="34" t="str">
        <x:v>81mm Mortar Platoon</x:v>
      </x:c>
      <x:c r="C197" s="34" t="str">
        <x:v>Mörser</x:v>
      </x:c>
      <x:c r="D197" s="34" t="str">
        <x:v>81 KRH 71</x:v>
      </x:c>
      <x:c r="E197" s="34" t="str">
        <x:v>Formationseinheit / Support gemäß Force Diagram</x:v>
      </x:c>
      <x:c r="F197" s="34" t="str">
        <x:f>IF($C197="Alliierte Unterstützung","Alliierte Unterstützung",IF(COUNTIFS('Ausrüstung &amp; Historie'!$A$2:$A$429,$A197,'Ausrüstung &amp; Historie'!$B$2:$B$429,$D197,'Ausrüstung &amp; Historie'!$H$2:$H$429,"Im Einsatz")&gt;0,"Im Einsatz",IF(COUNTIFS('Ausrüstung &amp; Historie'!$A$2:$A$429,$A197,'Ausrüstung &amp; Historie'!$B$2:$B$429,$D197,'Ausrüstung &amp; Historie'!$H$2:$H$429,"Noch nicht eingeführt")&gt;0,"Noch nicht eingeführt",IF(COUNTIFS('Ausrüstung &amp; Historie'!$A$2:$A$429,$A197,'Ausrüstung &amp; Historie'!$B$2:$B$429,$D197,'Ausrüstung &amp; Historie'!$H$2:$H$429,"Nicht mehr im Einsatz")&gt;0,"Nicht mehr im Einsatz",IF(COUNTIFS('Ausrüstung &amp; Historie'!$A$2:$A$429,$A197,'Ausrüstung &amp; Historie'!$B$2:$B$429,$D197,'Ausrüstung &amp; Historie'!$H$2:$H$429,"Nie eingeführt / fiktiv")&gt;0,"Nie eingeführt / fiktiv",IF(COUNTIFS('Ausrüstung &amp; Historie'!$A$2:$A$429,$A197,'Ausrüstung &amp; Historie'!$B$2:$B$429,$D197,'Ausrüstung &amp; Historie'!$H$2:$H$429,"Alliierte Unterstützung")&gt;0,"Alliierte Unterstützung",IF(COUNTIFS('Ausrüstung &amp; Historie'!$A$2:$A$429,$A197,'Ausrüstung &amp; Historie'!$B$2:$B$429,$D197,'Ausrüstung &amp; Historie'!$H$2:$H$429,"Unklar")&gt;0,"Unklar","n/a")))))))</x:f>
        <x:v>Im Einsatz</x:v>
      </x:c>
      <x:c r="G197" s="34" t="str">
        <x:v>N01</x:v>
      </x:c>
      <x:c r="H197" s="38" t="str">
        <x:v>Nordic Forces abgeglichen</x:v>
      </x:c>
    </x:row>
    <x:row r="198">
      <x:c r="A198" s="34" t="str">
        <x:v>Finnland</x:v>
      </x:c>
      <x:c r="B198" s="34" t="str">
        <x:v>120mm Mortar Platoon</x:v>
      </x:c>
      <x:c r="C198" s="34" t="str">
        <x:v>Mörser</x:v>
      </x:c>
      <x:c r="D198" s="34" t="str">
        <x:v>120 KRH 73</x:v>
      </x:c>
      <x:c r="E198" s="34" t="str">
        <x:v>Formationseinheit / Support gemäß Force Diagram</x:v>
      </x:c>
      <x:c r="F198" s="34" t="str">
        <x:f>IF($C198="Alliierte Unterstützung","Alliierte Unterstützung",IF(COUNTIFS('Ausrüstung &amp; Historie'!$A$2:$A$429,$A198,'Ausrüstung &amp; Historie'!$B$2:$B$429,$D198,'Ausrüstung &amp; Historie'!$H$2:$H$429,"Im Einsatz")&gt;0,"Im Einsatz",IF(COUNTIFS('Ausrüstung &amp; Historie'!$A$2:$A$429,$A198,'Ausrüstung &amp; Historie'!$B$2:$B$429,$D198,'Ausrüstung &amp; Historie'!$H$2:$H$429,"Noch nicht eingeführt")&gt;0,"Noch nicht eingeführt",IF(COUNTIFS('Ausrüstung &amp; Historie'!$A$2:$A$429,$A198,'Ausrüstung &amp; Historie'!$B$2:$B$429,$D198,'Ausrüstung &amp; Historie'!$H$2:$H$429,"Nicht mehr im Einsatz")&gt;0,"Nicht mehr im Einsatz",IF(COUNTIFS('Ausrüstung &amp; Historie'!$A$2:$A$429,$A198,'Ausrüstung &amp; Historie'!$B$2:$B$429,$D198,'Ausrüstung &amp; Historie'!$H$2:$H$429,"Nie eingeführt / fiktiv")&gt;0,"Nie eingeführt / fiktiv",IF(COUNTIFS('Ausrüstung &amp; Historie'!$A$2:$A$429,$A198,'Ausrüstung &amp; Historie'!$B$2:$B$429,$D198,'Ausrüstung &amp; Historie'!$H$2:$H$429,"Alliierte Unterstützung")&gt;0,"Alliierte Unterstützung",IF(COUNTIFS('Ausrüstung &amp; Historie'!$A$2:$A$429,$A198,'Ausrüstung &amp; Historie'!$B$2:$B$429,$D198,'Ausrüstung &amp; Historie'!$H$2:$H$429,"Unklar")&gt;0,"Unklar","n/a")))))))</x:f>
        <x:v>Im Einsatz</x:v>
      </x:c>
      <x:c r="G198" s="34" t="str">
        <x:v>N01</x:v>
      </x:c>
      <x:c r="H198" s="38" t="str">
        <x:v>Nordic Forces abgeglichen</x:v>
      </x:c>
    </x:row>
    <x:row r="199">
      <x:c r="A199" s="34" t="str">
        <x:v>Finnland</x:v>
      </x:c>
      <x:c r="B199" s="34" t="str">
        <x:v>95mm Recoilless Rifle Anti-Tank Platoon</x:v>
      </x:c>
      <x:c r="C199" s="34" t="str">
        <x:v>Panzerabwehr</x:v>
      </x:c>
      <x:c r="D199" s="34" t="str">
        <x:v>95 S 58-61</x:v>
      </x:c>
      <x:c r="E199" s="34" t="str">
        <x:v>Formationseinheit / Support gemäß Force Diagram</x:v>
      </x:c>
      <x:c r="F199" s="34" t="str">
        <x:f>IF($C199="Alliierte Unterstützung","Alliierte Unterstützung",IF(COUNTIFS('Ausrüstung &amp; Historie'!$A$2:$A$429,$A199,'Ausrüstung &amp; Historie'!$B$2:$B$429,$D199,'Ausrüstung &amp; Historie'!$H$2:$H$429,"Im Einsatz")&gt;0,"Im Einsatz",IF(COUNTIFS('Ausrüstung &amp; Historie'!$A$2:$A$429,$A199,'Ausrüstung &amp; Historie'!$B$2:$B$429,$D199,'Ausrüstung &amp; Historie'!$H$2:$H$429,"Noch nicht eingeführt")&gt;0,"Noch nicht eingeführt",IF(COUNTIFS('Ausrüstung &amp; Historie'!$A$2:$A$429,$A199,'Ausrüstung &amp; Historie'!$B$2:$B$429,$D199,'Ausrüstung &amp; Historie'!$H$2:$H$429,"Nicht mehr im Einsatz")&gt;0,"Nicht mehr im Einsatz",IF(COUNTIFS('Ausrüstung &amp; Historie'!$A$2:$A$429,$A199,'Ausrüstung &amp; Historie'!$B$2:$B$429,$D199,'Ausrüstung &amp; Historie'!$H$2:$H$429,"Nie eingeführt / fiktiv")&gt;0,"Nie eingeführt / fiktiv",IF(COUNTIFS('Ausrüstung &amp; Historie'!$A$2:$A$429,$A199,'Ausrüstung &amp; Historie'!$B$2:$B$429,$D199,'Ausrüstung &amp; Historie'!$H$2:$H$429,"Alliierte Unterstützung")&gt;0,"Alliierte Unterstützung",IF(COUNTIFS('Ausrüstung &amp; Historie'!$A$2:$A$429,$A199,'Ausrüstung &amp; Historie'!$B$2:$B$429,$D199,'Ausrüstung &amp; Historie'!$H$2:$H$429,"Unklar")&gt;0,"Unklar","n/a")))))))</x:f>
        <x:v>Im Einsatz</x:v>
      </x:c>
      <x:c r="G199" s="34" t="str">
        <x:v>N01</x:v>
      </x:c>
      <x:c r="H199" s="38" t="str">
        <x:v>Nordic Forces abgeglichen</x:v>
      </x:c>
    </x:row>
    <x:row r="200">
      <x:c r="A200" s="34" t="str">
        <x:v>Finnland</x:v>
      </x:c>
      <x:c r="B200" s="34" t="str">
        <x:v>Anti-Tank Missile Platoon (iTOW/PstOhj 83)</x:v>
      </x:c>
      <x:c r="C200" s="34" t="str">
        <x:v>Panzerabwehr</x:v>
      </x:c>
      <x:c r="D200" s="34" t="str">
        <x:v>PstOhj 83 (iTOW)</x:v>
      </x:c>
      <x:c r="E200" s="34" t="str">
        <x:v>Formationseinheit / Support gemäß Force Diagram</x:v>
      </x:c>
      <x:c r="F200" s="34" t="str">
        <x:f>IF($C200="Alliierte Unterstützung","Alliierte Unterstützung",IF(COUNTIFS('Ausrüstung &amp; Historie'!$A$2:$A$429,$A200,'Ausrüstung &amp; Historie'!$B$2:$B$429,$D200,'Ausrüstung &amp; Historie'!$H$2:$H$429,"Im Einsatz")&gt;0,"Im Einsatz",IF(COUNTIFS('Ausrüstung &amp; Historie'!$A$2:$A$429,$A200,'Ausrüstung &amp; Historie'!$B$2:$B$429,$D200,'Ausrüstung &amp; Historie'!$H$2:$H$429,"Noch nicht eingeführt")&gt;0,"Noch nicht eingeführt",IF(COUNTIFS('Ausrüstung &amp; Historie'!$A$2:$A$429,$A200,'Ausrüstung &amp; Historie'!$B$2:$B$429,$D200,'Ausrüstung &amp; Historie'!$H$2:$H$429,"Nicht mehr im Einsatz")&gt;0,"Nicht mehr im Einsatz",IF(COUNTIFS('Ausrüstung &amp; Historie'!$A$2:$A$429,$A200,'Ausrüstung &amp; Historie'!$B$2:$B$429,$D200,'Ausrüstung &amp; Historie'!$H$2:$H$429,"Nie eingeführt / fiktiv")&gt;0,"Nie eingeführt / fiktiv",IF(COUNTIFS('Ausrüstung &amp; Historie'!$A$2:$A$429,$A200,'Ausrüstung &amp; Historie'!$B$2:$B$429,$D200,'Ausrüstung &amp; Historie'!$H$2:$H$429,"Alliierte Unterstützung")&gt;0,"Alliierte Unterstützung",IF(COUNTIFS('Ausrüstung &amp; Historie'!$A$2:$A$429,$A200,'Ausrüstung &amp; Historie'!$B$2:$B$429,$D200,'Ausrüstung &amp; Historie'!$H$2:$H$429,"Unklar")&gt;0,"Unklar","n/a")))))))</x:f>
        <x:v>Im Einsatz</x:v>
      </x:c>
      <x:c r="G200" s="34" t="str">
        <x:v>N01</x:v>
      </x:c>
      <x:c r="H200" s="38" t="str">
        <x:v>Nordic Forces abgeglichen</x:v>
      </x:c>
    </x:row>
    <x:row r="201">
      <x:c r="A201" s="34" t="str">
        <x:v>Finnland</x:v>
      </x:c>
      <x:c r="B201" s="34" t="str">
        <x:v>ITO 78 Anti-Aircraft Missile Platoon</x:v>
      </x:c>
      <x:c r="C201" s="34" t="str">
        <x:v>Flugabwehr</x:v>
      </x:c>
      <x:c r="D201" s="34" t="str">
        <x:v>ITO 78 (SA-7 Grail)</x:v>
      </x:c>
      <x:c r="E201" s="34" t="str">
        <x:v>Formationseinheit / Support gemäß Force Diagram</x:v>
      </x:c>
      <x:c r="F201" s="34" t="str">
        <x:f>IF($C201="Alliierte Unterstützung","Alliierte Unterstützung",IF(COUNTIFS('Ausrüstung &amp; Historie'!$A$2:$A$429,$A201,'Ausrüstung &amp; Historie'!$B$2:$B$429,$D201,'Ausrüstung &amp; Historie'!$H$2:$H$429,"Im Einsatz")&gt;0,"Im Einsatz",IF(COUNTIFS('Ausrüstung &amp; Historie'!$A$2:$A$429,$A201,'Ausrüstung &amp; Historie'!$B$2:$B$429,$D201,'Ausrüstung &amp; Historie'!$H$2:$H$429,"Noch nicht eingeführt")&gt;0,"Noch nicht eingeführt",IF(COUNTIFS('Ausrüstung &amp; Historie'!$A$2:$A$429,$A201,'Ausrüstung &amp; Historie'!$B$2:$B$429,$D201,'Ausrüstung &amp; Historie'!$H$2:$H$429,"Nicht mehr im Einsatz")&gt;0,"Nicht mehr im Einsatz",IF(COUNTIFS('Ausrüstung &amp; Historie'!$A$2:$A$429,$A201,'Ausrüstung &amp; Historie'!$B$2:$B$429,$D201,'Ausrüstung &amp; Historie'!$H$2:$H$429,"Nie eingeführt / fiktiv")&gt;0,"Nie eingeführt / fiktiv",IF(COUNTIFS('Ausrüstung &amp; Historie'!$A$2:$A$429,$A201,'Ausrüstung &amp; Historie'!$B$2:$B$429,$D201,'Ausrüstung &amp; Historie'!$H$2:$H$429,"Alliierte Unterstützung")&gt;0,"Alliierte Unterstützung",IF(COUNTIFS('Ausrüstung &amp; Historie'!$A$2:$A$429,$A201,'Ausrüstung &amp; Historie'!$B$2:$B$429,$D201,'Ausrüstung &amp; Historie'!$H$2:$H$429,"Unklar")&gt;0,"Unklar","n/a")))))))</x:f>
        <x:v>Im Einsatz</x:v>
      </x:c>
      <x:c r="G201" s="34" t="str">
        <x:v>N01</x:v>
      </x:c>
      <x:c r="H201" s="38" t="str">
        <x:v>Nordic Forces abgeglichen</x:v>
      </x:c>
    </x:row>
    <x:row r="202">
      <x:c r="A202" s="34" t="str">
        <x:v>Finnland</x:v>
      </x:c>
      <x:c r="B202" s="34" t="str">
        <x:v>2S1 Carnation Howitzer Battery</x:v>
      </x:c>
      <x:c r="C202" s="34" t="str">
        <x:v>Artillerie</x:v>
      </x:c>
      <x:c r="D202" s="34" t="str">
        <x:v>2S1 Gvozdika</x:v>
      </x:c>
      <x:c r="E202" s="34" t="str">
        <x:v>Formationseinheit / Support gemäß Force Diagram</x:v>
      </x:c>
      <x:c r="F202" s="34" t="str">
        <x:f>IF($C202="Alliierte Unterstützung","Alliierte Unterstützung",IF(COUNTIFS('Ausrüstung &amp; Historie'!$A$2:$A$429,$A202,'Ausrüstung &amp; Historie'!$B$2:$B$429,$D202,'Ausrüstung &amp; Historie'!$H$2:$H$429,"Im Einsatz")&gt;0,"Im Einsatz",IF(COUNTIFS('Ausrüstung &amp; Historie'!$A$2:$A$429,$A202,'Ausrüstung &amp; Historie'!$B$2:$B$429,$D202,'Ausrüstung &amp; Historie'!$H$2:$H$429,"Noch nicht eingeführt")&gt;0,"Noch nicht eingeführt",IF(COUNTIFS('Ausrüstung &amp; Historie'!$A$2:$A$429,$A202,'Ausrüstung &amp; Historie'!$B$2:$B$429,$D202,'Ausrüstung &amp; Historie'!$H$2:$H$429,"Nicht mehr im Einsatz")&gt;0,"Nicht mehr im Einsatz",IF(COUNTIFS('Ausrüstung &amp; Historie'!$A$2:$A$429,$A202,'Ausrüstung &amp; Historie'!$B$2:$B$429,$D202,'Ausrüstung &amp; Historie'!$H$2:$H$429,"Nie eingeführt / fiktiv")&gt;0,"Nie eingeführt / fiktiv",IF(COUNTIFS('Ausrüstung &amp; Historie'!$A$2:$A$429,$A202,'Ausrüstung &amp; Historie'!$B$2:$B$429,$D202,'Ausrüstung &amp; Historie'!$H$2:$H$429,"Alliierte Unterstützung")&gt;0,"Alliierte Unterstützung",IF(COUNTIFS('Ausrüstung &amp; Historie'!$A$2:$A$429,$A202,'Ausrüstung &amp; Historie'!$B$2:$B$429,$D202,'Ausrüstung &amp; Historie'!$H$2:$H$429,"Unklar")&gt;0,"Unklar","n/a")))))))</x:f>
        <x:v>Noch nicht eingeführt</x:v>
      </x:c>
      <x:c r="G202" s="34" t="str">
        <x:v>N01</x:v>
      </x:c>
      <x:c r="H202" s="38" t="str">
        <x:v>Nordic Forces abgeglichen</x:v>
      </x:c>
    </x:row>
    <x:row r="203">
      <x:c r="A203" s="34" t="str">
        <x:v>Finnland</x:v>
      </x:c>
      <x:c r="B203" s="34" t="str">
        <x:v>BM-21 Hail Rocket Launcher Battery</x:v>
      </x:c>
      <x:c r="C203" s="34" t="str">
        <x:v>Artillerie</x:v>
      </x:c>
      <x:c r="D203" s="34" t="str">
        <x:v>BM-21 Grad</x:v>
      </x:c>
      <x:c r="E203" s="34" t="str">
        <x:v>Formationseinheit / Support gemäß Force Diagram</x:v>
      </x:c>
      <x:c r="F203" s="34" t="str">
        <x:f>IF($C203="Alliierte Unterstützung","Alliierte Unterstützung",IF(COUNTIFS('Ausrüstung &amp; Historie'!$A$2:$A$429,$A203,'Ausrüstung &amp; Historie'!$B$2:$B$429,$D203,'Ausrüstung &amp; Historie'!$H$2:$H$429,"Im Einsatz")&gt;0,"Im Einsatz",IF(COUNTIFS('Ausrüstung &amp; Historie'!$A$2:$A$429,$A203,'Ausrüstung &amp; Historie'!$B$2:$B$429,$D203,'Ausrüstung &amp; Historie'!$H$2:$H$429,"Noch nicht eingeführt")&gt;0,"Noch nicht eingeführt",IF(COUNTIFS('Ausrüstung &amp; Historie'!$A$2:$A$429,$A203,'Ausrüstung &amp; Historie'!$B$2:$B$429,$D203,'Ausrüstung &amp; Historie'!$H$2:$H$429,"Nicht mehr im Einsatz")&gt;0,"Nicht mehr im Einsatz",IF(COUNTIFS('Ausrüstung &amp; Historie'!$A$2:$A$429,$A203,'Ausrüstung &amp; Historie'!$B$2:$B$429,$D203,'Ausrüstung &amp; Historie'!$H$2:$H$429,"Nie eingeführt / fiktiv")&gt;0,"Nie eingeführt / fiktiv",IF(COUNTIFS('Ausrüstung &amp; Historie'!$A$2:$A$429,$A203,'Ausrüstung &amp; Historie'!$B$2:$B$429,$D203,'Ausrüstung &amp; Historie'!$H$2:$H$429,"Alliierte Unterstützung")&gt;0,"Alliierte Unterstützung",IF(COUNTIFS('Ausrüstung &amp; Historie'!$A$2:$A$429,$A203,'Ausrüstung &amp; Historie'!$B$2:$B$429,$D203,'Ausrüstung &amp; Historie'!$H$2:$H$429,"Unklar")&gt;0,"Unklar","n/a")))))))</x:f>
        <x:v>Im Einsatz</x:v>
      </x:c>
      <x:c r="G203" s="34" t="str">
        <x:v>N01</x:v>
      </x:c>
      <x:c r="H203" s="38" t="str">
        <x:v>Nordic Forces abgeglichen</x:v>
      </x:c>
    </x:row>
    <x:row r="204">
      <x:c r="A204" s="34" t="str">
        <x:v>Finnland</x:v>
      </x:c>
      <x:c r="B204" s="34" t="str">
        <x:v>ZSU-57-2 Anti-Aircraft Platoon</x:v>
      </x:c>
      <x:c r="C204" s="34" t="str">
        <x:v>Flugabwehr</x:v>
      </x:c>
      <x:c r="D204" s="34" t="str">
        <x:v>ZSU-57-2</x:v>
      </x:c>
      <x:c r="E204" s="34" t="str">
        <x:v>Formationseinheit / Support gemäß Force Diagram</x:v>
      </x:c>
      <x:c r="F204" s="34" t="str">
        <x:f>IF($C204="Alliierte Unterstützung","Alliierte Unterstützung",IF(COUNTIFS('Ausrüstung &amp; Historie'!$A$2:$A$429,$A204,'Ausrüstung &amp; Historie'!$B$2:$B$429,$D204,'Ausrüstung &amp; Historie'!$H$2:$H$429,"Im Einsatz")&gt;0,"Im Einsatz",IF(COUNTIFS('Ausrüstung &amp; Historie'!$A$2:$A$429,$A204,'Ausrüstung &amp; Historie'!$B$2:$B$429,$D204,'Ausrüstung &amp; Historie'!$H$2:$H$429,"Noch nicht eingeführt")&gt;0,"Noch nicht eingeführt",IF(COUNTIFS('Ausrüstung &amp; Historie'!$A$2:$A$429,$A204,'Ausrüstung &amp; Historie'!$B$2:$B$429,$D204,'Ausrüstung &amp; Historie'!$H$2:$H$429,"Nicht mehr im Einsatz")&gt;0,"Nicht mehr im Einsatz",IF(COUNTIFS('Ausrüstung &amp; Historie'!$A$2:$A$429,$A204,'Ausrüstung &amp; Historie'!$B$2:$B$429,$D204,'Ausrüstung &amp; Historie'!$H$2:$H$429,"Nie eingeführt / fiktiv")&gt;0,"Nie eingeführt / fiktiv",IF(COUNTIFS('Ausrüstung &amp; Historie'!$A$2:$A$429,$A204,'Ausrüstung &amp; Historie'!$B$2:$B$429,$D204,'Ausrüstung &amp; Historie'!$H$2:$H$429,"Alliierte Unterstützung")&gt;0,"Alliierte Unterstützung",IF(COUNTIFS('Ausrüstung &amp; Historie'!$A$2:$A$429,$A204,'Ausrüstung &amp; Historie'!$B$2:$B$429,$D204,'Ausrüstung &amp; Historie'!$H$2:$H$429,"Unklar")&gt;0,"Unklar","n/a")))))))</x:f>
        <x:v>Im Einsatz</x:v>
      </x:c>
      <x:c r="G204" s="34" t="str">
        <x:v>N01</x:v>
      </x:c>
      <x:c r="H204" s="38" t="str">
        <x:v>Nordic Forces abgeglichen</x:v>
      </x:c>
    </x:row>
    <x:row r="205">
      <x:c r="A205" s="34" t="str">
        <x:v>Finnland</x:v>
      </x:c>
      <x:c r="B205" s="34" t="str">
        <x:v>T-55 Marksman Anti-Aircraft Platoon</x:v>
      </x:c>
      <x:c r="C205" s="34" t="str">
        <x:v>Flugabwehr</x:v>
      </x:c>
      <x:c r="D205" s="34" t="str">
        <x:v>T-55 Marksman</x:v>
      </x:c>
      <x:c r="E205" s="34" t="str">
        <x:v>Formationseinheit / Support gemäß Force Diagram</x:v>
      </x:c>
      <x:c r="F205" s="34" t="str">
        <x:f>IF($C205="Alliierte Unterstützung","Alliierte Unterstützung",IF(COUNTIFS('Ausrüstung &amp; Historie'!$A$2:$A$429,$A205,'Ausrüstung &amp; Historie'!$B$2:$B$429,$D205,'Ausrüstung &amp; Historie'!$H$2:$H$429,"Im Einsatz")&gt;0,"Im Einsatz",IF(COUNTIFS('Ausrüstung &amp; Historie'!$A$2:$A$429,$A205,'Ausrüstung &amp; Historie'!$B$2:$B$429,$D205,'Ausrüstung &amp; Historie'!$H$2:$H$429,"Noch nicht eingeführt")&gt;0,"Noch nicht eingeführt",IF(COUNTIFS('Ausrüstung &amp; Historie'!$A$2:$A$429,$A205,'Ausrüstung &amp; Historie'!$B$2:$B$429,$D205,'Ausrüstung &amp; Historie'!$H$2:$H$429,"Nicht mehr im Einsatz")&gt;0,"Nicht mehr im Einsatz",IF(COUNTIFS('Ausrüstung &amp; Historie'!$A$2:$A$429,$A205,'Ausrüstung &amp; Historie'!$B$2:$B$429,$D205,'Ausrüstung &amp; Historie'!$H$2:$H$429,"Nie eingeführt / fiktiv")&gt;0,"Nie eingeführt / fiktiv",IF(COUNTIFS('Ausrüstung &amp; Historie'!$A$2:$A$429,$A205,'Ausrüstung &amp; Historie'!$B$2:$B$429,$D205,'Ausrüstung &amp; Historie'!$H$2:$H$429,"Alliierte Unterstützung")&gt;0,"Alliierte Unterstützung",IF(COUNTIFS('Ausrüstung &amp; Historie'!$A$2:$A$429,$A205,'Ausrüstung &amp; Historie'!$B$2:$B$429,$D205,'Ausrüstung &amp; Historie'!$H$2:$H$429,"Unklar")&gt;0,"Unklar","n/a")))))))</x:f>
        <x:v>Noch nicht eingeführt</x:v>
      </x:c>
      <x:c r="G205" s="34" t="str">
        <x:v>N01</x:v>
      </x:c>
      <x:c r="H205" s="38" t="str">
        <x:v>Nordic Forces abgeglichen</x:v>
      </x:c>
    </x:row>
    <x:row r="206">
      <x:c r="A206" s="34" t="str">
        <x:v>Schweden</x:v>
      </x:c>
      <x:c r="B206" s="34" t="str">
        <x:v>Strv 103 S-Tank Tank Platoon</x:v>
      </x:c>
      <x:c r="C206" s="34" t="str">
        <x:v>Panzer / Gefechtsfahrzeug</x:v>
      </x:c>
      <x:c r="D206" s="34" t="str">
        <x:v>Strv 103</x:v>
      </x:c>
      <x:c r="E206" s="34" t="str">
        <x:v>Formationseinheit / Support gemäß Force Diagram</x:v>
      </x:c>
      <x:c r="F206" s="34" t="str">
        <x:f>IF($C206="Alliierte Unterstützung","Alliierte Unterstützung",IF(COUNTIFS('Ausrüstung &amp; Historie'!$A$2:$A$429,$A206,'Ausrüstung &amp; Historie'!$B$2:$B$429,$D206,'Ausrüstung &amp; Historie'!$H$2:$H$429,"Im Einsatz")&gt;0,"Im Einsatz",IF(COUNTIFS('Ausrüstung &amp; Historie'!$A$2:$A$429,$A206,'Ausrüstung &amp; Historie'!$B$2:$B$429,$D206,'Ausrüstung &amp; Historie'!$H$2:$H$429,"Noch nicht eingeführt")&gt;0,"Noch nicht eingeführt",IF(COUNTIFS('Ausrüstung &amp; Historie'!$A$2:$A$429,$A206,'Ausrüstung &amp; Historie'!$B$2:$B$429,$D206,'Ausrüstung &amp; Historie'!$H$2:$H$429,"Nicht mehr im Einsatz")&gt;0,"Nicht mehr im Einsatz",IF(COUNTIFS('Ausrüstung &amp; Historie'!$A$2:$A$429,$A206,'Ausrüstung &amp; Historie'!$B$2:$B$429,$D206,'Ausrüstung &amp; Historie'!$H$2:$H$429,"Nie eingeführt / fiktiv")&gt;0,"Nie eingeführt / fiktiv",IF(COUNTIFS('Ausrüstung &amp; Historie'!$A$2:$A$429,$A206,'Ausrüstung &amp; Historie'!$B$2:$B$429,$D206,'Ausrüstung &amp; Historie'!$H$2:$H$429,"Alliierte Unterstützung")&gt;0,"Alliierte Unterstützung",IF(COUNTIFS('Ausrüstung &amp; Historie'!$A$2:$A$429,$A206,'Ausrüstung &amp; Historie'!$B$2:$B$429,$D206,'Ausrüstung &amp; Historie'!$H$2:$H$429,"Unklar")&gt;0,"Unklar","n/a")))))))</x:f>
        <x:v>Im Einsatz</x:v>
      </x:c>
      <x:c r="G206" s="34" t="str">
        <x:v>N01</x:v>
      </x:c>
      <x:c r="H206" s="38" t="str">
        <x:v>Nordic Forces abgeglichen</x:v>
      </x:c>
    </x:row>
    <x:row r="207">
      <x:c r="A207" s="34" t="str">
        <x:v>Schweden</x:v>
      </x:c>
      <x:c r="B207" s="34" t="str">
        <x:v>Strv 104 Centurion Tank Platoon</x:v>
      </x:c>
      <x:c r="C207" s="34" t="str">
        <x:v>Panzer / Gefechtsfahrzeug</x:v>
      </x:c>
      <x:c r="D207" s="34" t="str">
        <x:v>Strv 104 (Centurion)</x:v>
      </x:c>
      <x:c r="E207" s="34" t="str">
        <x:v>Formationseinheit / Support gemäß Force Diagram</x:v>
      </x:c>
      <x:c r="F207" s="34" t="str">
        <x:f>IF($C207="Alliierte Unterstützung","Alliierte Unterstützung",IF(COUNTIFS('Ausrüstung &amp; Historie'!$A$2:$A$429,$A207,'Ausrüstung &amp; Historie'!$B$2:$B$429,$D207,'Ausrüstung &amp; Historie'!$H$2:$H$429,"Im Einsatz")&gt;0,"Im Einsatz",IF(COUNTIFS('Ausrüstung &amp; Historie'!$A$2:$A$429,$A207,'Ausrüstung &amp; Historie'!$B$2:$B$429,$D207,'Ausrüstung &amp; Historie'!$H$2:$H$429,"Noch nicht eingeführt")&gt;0,"Noch nicht eingeführt",IF(COUNTIFS('Ausrüstung &amp; Historie'!$A$2:$A$429,$A207,'Ausrüstung &amp; Historie'!$B$2:$B$429,$D207,'Ausrüstung &amp; Historie'!$H$2:$H$429,"Nicht mehr im Einsatz")&gt;0,"Nicht mehr im Einsatz",IF(COUNTIFS('Ausrüstung &amp; Historie'!$A$2:$A$429,$A207,'Ausrüstung &amp; Historie'!$B$2:$B$429,$D207,'Ausrüstung &amp; Historie'!$H$2:$H$429,"Nie eingeführt / fiktiv")&gt;0,"Nie eingeführt / fiktiv",IF(COUNTIFS('Ausrüstung &amp; Historie'!$A$2:$A$429,$A207,'Ausrüstung &amp; Historie'!$B$2:$B$429,$D207,'Ausrüstung &amp; Historie'!$H$2:$H$429,"Alliierte Unterstützung")&gt;0,"Alliierte Unterstützung",IF(COUNTIFS('Ausrüstung &amp; Historie'!$A$2:$A$429,$A207,'Ausrüstung &amp; Historie'!$B$2:$B$429,$D207,'Ausrüstung &amp; Historie'!$H$2:$H$429,"Unklar")&gt;0,"Unklar","n/a")))))))</x:f>
        <x:v>Im Einsatz</x:v>
      </x:c>
      <x:c r="G207" s="34" t="str">
        <x:v>N01</x:v>
      </x:c>
      <x:c r="H207" s="38" t="str">
        <x:v>Nordic Forces abgeglichen</x:v>
      </x:c>
    </x:row>
    <x:row r="208">
      <x:c r="A208" s="34" t="str">
        <x:v>Schweden</x:v>
      </x:c>
      <x:c r="B208" s="34" t="str">
        <x:v>Pbv 302 Armoured Rifle Platoon</x:v>
      </x:c>
      <x:c r="C208" s="34" t="str">
        <x:v>Infanterie / Mechanisiert</x:v>
      </x:c>
      <x:c r="D208" s="34" t="str">
        <x:v>Pbv 302</x:v>
      </x:c>
      <x:c r="E208" s="34" t="str">
        <x:v>Formationseinheit / Support gemäß Force Diagram</x:v>
      </x:c>
      <x:c r="F208" s="34" t="str">
        <x:f>IF($C208="Alliierte Unterstützung","Alliierte Unterstützung",IF(COUNTIFS('Ausrüstung &amp; Historie'!$A$2:$A$429,$A208,'Ausrüstung &amp; Historie'!$B$2:$B$429,$D208,'Ausrüstung &amp; Historie'!$H$2:$H$429,"Im Einsatz")&gt;0,"Im Einsatz",IF(COUNTIFS('Ausrüstung &amp; Historie'!$A$2:$A$429,$A208,'Ausrüstung &amp; Historie'!$B$2:$B$429,$D208,'Ausrüstung &amp; Historie'!$H$2:$H$429,"Noch nicht eingeführt")&gt;0,"Noch nicht eingeführt",IF(COUNTIFS('Ausrüstung &amp; Historie'!$A$2:$A$429,$A208,'Ausrüstung &amp; Historie'!$B$2:$B$429,$D208,'Ausrüstung &amp; Historie'!$H$2:$H$429,"Nicht mehr im Einsatz")&gt;0,"Nicht mehr im Einsatz",IF(COUNTIFS('Ausrüstung &amp; Historie'!$A$2:$A$429,$A208,'Ausrüstung &amp; Historie'!$B$2:$B$429,$D208,'Ausrüstung &amp; Historie'!$H$2:$H$429,"Nie eingeführt / fiktiv")&gt;0,"Nie eingeführt / fiktiv",IF(COUNTIFS('Ausrüstung &amp; Historie'!$A$2:$A$429,$A208,'Ausrüstung &amp; Historie'!$B$2:$B$429,$D208,'Ausrüstung &amp; Historie'!$H$2:$H$429,"Alliierte Unterstützung")&gt;0,"Alliierte Unterstützung",IF(COUNTIFS('Ausrüstung &amp; Historie'!$A$2:$A$429,$A208,'Ausrüstung &amp; Historie'!$B$2:$B$429,$D208,'Ausrüstung &amp; Historie'!$H$2:$H$429,"Unklar")&gt;0,"Unklar","n/a")))))))</x:f>
        <x:v>Im Einsatz</x:v>
      </x:c>
      <x:c r="G208" s="34" t="str">
        <x:v>N01</x:v>
      </x:c>
      <x:c r="H208" s="38" t="str">
        <x:v>Nordic Forces abgeglichen</x:v>
      </x:c>
    </x:row>
    <x:row r="209">
      <x:c r="A209" s="34" t="str">
        <x:v>Schweden</x:v>
      </x:c>
      <x:c r="B209" s="34" t="str">
        <x:v>Pbv 302 Armoured Recon Platoon</x:v>
      </x:c>
      <x:c r="C209" s="34" t="str">
        <x:v>Aufklärung / Beobachtung</x:v>
      </x:c>
      <x:c r="D209" s="34" t="str">
        <x:v>Pbv 302</x:v>
      </x:c>
      <x:c r="E209" s="34" t="str">
        <x:v>Formationseinheit / Support gemäß Force Diagram</x:v>
      </x:c>
      <x:c r="F209" s="34" t="str">
        <x:f>IF($C209="Alliierte Unterstützung","Alliierte Unterstützung",IF(COUNTIFS('Ausrüstung &amp; Historie'!$A$2:$A$429,$A209,'Ausrüstung &amp; Historie'!$B$2:$B$429,$D209,'Ausrüstung &amp; Historie'!$H$2:$H$429,"Im Einsatz")&gt;0,"Im Einsatz",IF(COUNTIFS('Ausrüstung &amp; Historie'!$A$2:$A$429,$A209,'Ausrüstung &amp; Historie'!$B$2:$B$429,$D209,'Ausrüstung &amp; Historie'!$H$2:$H$429,"Noch nicht eingeführt")&gt;0,"Noch nicht eingeführt",IF(COUNTIFS('Ausrüstung &amp; Historie'!$A$2:$A$429,$A209,'Ausrüstung &amp; Historie'!$B$2:$B$429,$D209,'Ausrüstung &amp; Historie'!$H$2:$H$429,"Nicht mehr im Einsatz")&gt;0,"Nicht mehr im Einsatz",IF(COUNTIFS('Ausrüstung &amp; Historie'!$A$2:$A$429,$A209,'Ausrüstung &amp; Historie'!$B$2:$B$429,$D209,'Ausrüstung &amp; Historie'!$H$2:$H$429,"Nie eingeführt / fiktiv")&gt;0,"Nie eingeführt / fiktiv",IF(COUNTIFS('Ausrüstung &amp; Historie'!$A$2:$A$429,$A209,'Ausrüstung &amp; Historie'!$B$2:$B$429,$D209,'Ausrüstung &amp; Historie'!$H$2:$H$429,"Alliierte Unterstützung")&gt;0,"Alliierte Unterstützung",IF(COUNTIFS('Ausrüstung &amp; Historie'!$A$2:$A$429,$A209,'Ausrüstung &amp; Historie'!$B$2:$B$429,$D209,'Ausrüstung &amp; Historie'!$H$2:$H$429,"Unklar")&gt;0,"Unklar","n/a")))))))</x:f>
        <x:v>Im Einsatz</x:v>
      </x:c>
      <x:c r="G209" s="34" t="str">
        <x:v>N01</x:v>
      </x:c>
      <x:c r="H209" s="38" t="str">
        <x:v>Nordic Forces abgeglichen</x:v>
      </x:c>
    </x:row>
    <x:row r="210">
      <x:c r="A210" s="34" t="str">
        <x:v>Schweden</x:v>
      </x:c>
      <x:c r="B210" s="34" t="str">
        <x:v>Ikv 91 Anti-tank Platoon</x:v>
      </x:c>
      <x:c r="C210" s="34" t="str">
        <x:v>Panzerabwehr</x:v>
      </x:c>
      <x:c r="D210" s="34" t="str">
        <x:v>Ikv 91</x:v>
      </x:c>
      <x:c r="E210" s="34" t="str">
        <x:v>Formationseinheit / Support gemäß Force Diagram</x:v>
      </x:c>
      <x:c r="F210" s="34" t="str">
        <x:f>IF($C210="Alliierte Unterstützung","Alliierte Unterstützung",IF(COUNTIFS('Ausrüstung &amp; Historie'!$A$2:$A$429,$A210,'Ausrüstung &amp; Historie'!$B$2:$B$429,$D210,'Ausrüstung &amp; Historie'!$H$2:$H$429,"Im Einsatz")&gt;0,"Im Einsatz",IF(COUNTIFS('Ausrüstung &amp; Historie'!$A$2:$A$429,$A210,'Ausrüstung &amp; Historie'!$B$2:$B$429,$D210,'Ausrüstung &amp; Historie'!$H$2:$H$429,"Noch nicht eingeführt")&gt;0,"Noch nicht eingeführt",IF(COUNTIFS('Ausrüstung &amp; Historie'!$A$2:$A$429,$A210,'Ausrüstung &amp; Historie'!$B$2:$B$429,$D210,'Ausrüstung &amp; Historie'!$H$2:$H$429,"Nicht mehr im Einsatz")&gt;0,"Nicht mehr im Einsatz",IF(COUNTIFS('Ausrüstung &amp; Historie'!$A$2:$A$429,$A210,'Ausrüstung &amp; Historie'!$B$2:$B$429,$D210,'Ausrüstung &amp; Historie'!$H$2:$H$429,"Nie eingeführt / fiktiv")&gt;0,"Nie eingeführt / fiktiv",IF(COUNTIFS('Ausrüstung &amp; Historie'!$A$2:$A$429,$A210,'Ausrüstung &amp; Historie'!$B$2:$B$429,$D210,'Ausrüstung &amp; Historie'!$H$2:$H$429,"Alliierte Unterstützung")&gt;0,"Alliierte Unterstützung",IF(COUNTIFS('Ausrüstung &amp; Historie'!$A$2:$A$429,$A210,'Ausrüstung &amp; Historie'!$B$2:$B$429,$D210,'Ausrüstung &amp; Historie'!$H$2:$H$429,"Unklar")&gt;0,"Unklar","n/a")))))))</x:f>
        <x:v>Im Einsatz</x:v>
      </x:c>
      <x:c r="G210" s="34" t="str">
        <x:v>N01</x:v>
      </x:c>
      <x:c r="H210" s="38" t="str">
        <x:v>Nordic Forces abgeglichen</x:v>
      </x:c>
    </x:row>
    <x:row r="211">
      <x:c r="A211" s="34" t="str">
        <x:v>Schweden</x:v>
      </x:c>
      <x:c r="B211" s="34" t="str">
        <x:v>Pvrbv 551 Anti-tank Missile Platoon</x:v>
      </x:c>
      <x:c r="C211" s="34" t="str">
        <x:v>Panzerabwehr</x:v>
      </x:c>
      <x:c r="D211" s="34" t="str">
        <x:v>Pvrbv 551</x:v>
      </x:c>
      <x:c r="E211" s="34" t="str">
        <x:v>Formationseinheit / Support gemäß Force Diagram</x:v>
      </x:c>
      <x:c r="F211" s="34" t="str">
        <x:f>IF($C211="Alliierte Unterstützung","Alliierte Unterstützung",IF(COUNTIFS('Ausrüstung &amp; Historie'!$A$2:$A$429,$A211,'Ausrüstung &amp; Historie'!$B$2:$B$429,$D211,'Ausrüstung &amp; Historie'!$H$2:$H$429,"Im Einsatz")&gt;0,"Im Einsatz",IF(COUNTIFS('Ausrüstung &amp; Historie'!$A$2:$A$429,$A211,'Ausrüstung &amp; Historie'!$B$2:$B$429,$D211,'Ausrüstung &amp; Historie'!$H$2:$H$429,"Noch nicht eingeführt")&gt;0,"Noch nicht eingeführt",IF(COUNTIFS('Ausrüstung &amp; Historie'!$A$2:$A$429,$A211,'Ausrüstung &amp; Historie'!$B$2:$B$429,$D211,'Ausrüstung &amp; Historie'!$H$2:$H$429,"Nicht mehr im Einsatz")&gt;0,"Nicht mehr im Einsatz",IF(COUNTIFS('Ausrüstung &amp; Historie'!$A$2:$A$429,$A211,'Ausrüstung &amp; Historie'!$B$2:$B$429,$D211,'Ausrüstung &amp; Historie'!$H$2:$H$429,"Nie eingeführt / fiktiv")&gt;0,"Nie eingeführt / fiktiv",IF(COUNTIFS('Ausrüstung &amp; Historie'!$A$2:$A$429,$A211,'Ausrüstung &amp; Historie'!$B$2:$B$429,$D211,'Ausrüstung &amp; Historie'!$H$2:$H$429,"Alliierte Unterstützung")&gt;0,"Alliierte Unterstützung",IF(COUNTIFS('Ausrüstung &amp; Historie'!$A$2:$A$429,$A211,'Ausrüstung &amp; Historie'!$B$2:$B$429,$D211,'Ausrüstung &amp; Historie'!$H$2:$H$429,"Unklar")&gt;0,"Unklar","n/a")))))))</x:f>
        <x:v>Im Einsatz</x:v>
      </x:c>
      <x:c r="G211" s="34" t="str">
        <x:v>N01</x:v>
      </x:c>
      <x:c r="H211" s="38" t="str">
        <x:v>Nordic Forces abgeglichen</x:v>
      </x:c>
    </x:row>
    <x:row r="212">
      <x:c r="A212" s="34" t="str">
        <x:v>Schweden</x:v>
      </x:c>
      <x:c r="B212" s="34" t="str">
        <x:v>Pvpjtgb RBS-55 iTOW Anti-tank Missile Platoon</x:v>
      </x:c>
      <x:c r="C212" s="34" t="str">
        <x:v>Panzerabwehr</x:v>
      </x:c>
      <x:c r="D212" s="34" t="str">
        <x:v>Pvpjtgb 1111</x:v>
      </x:c>
      <x:c r="E212" s="34" t="str">
        <x:v>Formationseinheit / Support gemäß Force Diagram</x:v>
      </x:c>
      <x:c r="F212" s="34" t="str">
        <x:f>IF($C212="Alliierte Unterstützung","Alliierte Unterstützung",IF(COUNTIFS('Ausrüstung &amp; Historie'!$A$2:$A$429,$A212,'Ausrüstung &amp; Historie'!$B$2:$B$429,$D212,'Ausrüstung &amp; Historie'!$H$2:$H$429,"Im Einsatz")&gt;0,"Im Einsatz",IF(COUNTIFS('Ausrüstung &amp; Historie'!$A$2:$A$429,$A212,'Ausrüstung &amp; Historie'!$B$2:$B$429,$D212,'Ausrüstung &amp; Historie'!$H$2:$H$429,"Noch nicht eingeführt")&gt;0,"Noch nicht eingeführt",IF(COUNTIFS('Ausrüstung &amp; Historie'!$A$2:$A$429,$A212,'Ausrüstung &amp; Historie'!$B$2:$B$429,$D212,'Ausrüstung &amp; Historie'!$H$2:$H$429,"Nicht mehr im Einsatz")&gt;0,"Nicht mehr im Einsatz",IF(COUNTIFS('Ausrüstung &amp; Historie'!$A$2:$A$429,$A212,'Ausrüstung &amp; Historie'!$B$2:$B$429,$D212,'Ausrüstung &amp; Historie'!$H$2:$H$429,"Nie eingeführt / fiktiv")&gt;0,"Nie eingeführt / fiktiv",IF(COUNTIFS('Ausrüstung &amp; Historie'!$A$2:$A$429,$A212,'Ausrüstung &amp; Historie'!$B$2:$B$429,$D212,'Ausrüstung &amp; Historie'!$H$2:$H$429,"Alliierte Unterstützung")&gt;0,"Alliierte Unterstützung",IF(COUNTIFS('Ausrüstung &amp; Historie'!$A$2:$A$429,$A212,'Ausrüstung &amp; Historie'!$B$2:$B$429,$D212,'Ausrüstung &amp; Historie'!$H$2:$H$429,"Unklar")&gt;0,"Unklar","n/a")))))))</x:f>
        <x:v>Im Einsatz</x:v>
      </x:c>
      <x:c r="G212" s="34" t="str">
        <x:v>N01</x:v>
      </x:c>
      <x:c r="H212" s="38" t="str">
        <x:v>Nordic Forces abgeglichen</x:v>
      </x:c>
    </x:row>
    <x:row r="213">
      <x:c r="A213" s="34" t="str">
        <x:v>Schweden</x:v>
      </x:c>
      <x:c r="B213" s="34" t="str">
        <x:v>Pvpjtgb RBS-56 BILL Anti-tank Missile Platoon</x:v>
      </x:c>
      <x:c r="C213" s="34" t="str">
        <x:v>Panzerabwehr</x:v>
      </x:c>
      <x:c r="D213" s="34" t="str">
        <x:v>Pvpjtgb 1111</x:v>
      </x:c>
      <x:c r="E213" s="34" t="str">
        <x:v>Formationseinheit / Support gemäß Force Diagram</x:v>
      </x:c>
      <x:c r="F213" s="34" t="str">
        <x:f>IF($C213="Alliierte Unterstützung","Alliierte Unterstützung",IF(COUNTIFS('Ausrüstung &amp; Historie'!$A$2:$A$429,$A213,'Ausrüstung &amp; Historie'!$B$2:$B$429,$D213,'Ausrüstung &amp; Historie'!$H$2:$H$429,"Im Einsatz")&gt;0,"Im Einsatz",IF(COUNTIFS('Ausrüstung &amp; Historie'!$A$2:$A$429,$A213,'Ausrüstung &amp; Historie'!$B$2:$B$429,$D213,'Ausrüstung &amp; Historie'!$H$2:$H$429,"Noch nicht eingeführt")&gt;0,"Noch nicht eingeführt",IF(COUNTIFS('Ausrüstung &amp; Historie'!$A$2:$A$429,$A213,'Ausrüstung &amp; Historie'!$B$2:$B$429,$D213,'Ausrüstung &amp; Historie'!$H$2:$H$429,"Nicht mehr im Einsatz")&gt;0,"Nicht mehr im Einsatz",IF(COUNTIFS('Ausrüstung &amp; Historie'!$A$2:$A$429,$A213,'Ausrüstung &amp; Historie'!$B$2:$B$429,$D213,'Ausrüstung &amp; Historie'!$H$2:$H$429,"Nie eingeführt / fiktiv")&gt;0,"Nie eingeführt / fiktiv",IF(COUNTIFS('Ausrüstung &amp; Historie'!$A$2:$A$429,$A213,'Ausrüstung &amp; Historie'!$B$2:$B$429,$D213,'Ausrüstung &amp; Historie'!$H$2:$H$429,"Alliierte Unterstützung")&gt;0,"Alliierte Unterstützung",IF(COUNTIFS('Ausrüstung &amp; Historie'!$A$2:$A$429,$A213,'Ausrüstung &amp; Historie'!$B$2:$B$429,$D213,'Ausrüstung &amp; Historie'!$H$2:$H$429,"Unklar")&gt;0,"Unklar","n/a")))))))</x:f>
        <x:v>Im Einsatz</x:v>
      </x:c>
      <x:c r="G213" s="34" t="str">
        <x:v>N01</x:v>
      </x:c>
      <x:c r="H213" s="38" t="str">
        <x:v>Nordic Forces abgeglichen</x:v>
      </x:c>
    </x:row>
    <x:row r="214">
      <x:c r="A214" s="34" t="str">
        <x:v>Schweden</x:v>
      </x:c>
      <x:c r="B214" s="34" t="str">
        <x:v>Pvpjtgb 90mm Anti-tank Platoon</x:v>
      </x:c>
      <x:c r="C214" s="34" t="str">
        <x:v>Panzerabwehr</x:v>
      </x:c>
      <x:c r="D214" s="34" t="str">
        <x:v>Pvpjtgb 1111</x:v>
      </x:c>
      <x:c r="E214" s="34" t="str">
        <x:v>Formationseinheit / Support gemäß Force Diagram</x:v>
      </x:c>
      <x:c r="F214" s="34" t="str">
        <x:f>IF($C214="Alliierte Unterstützung","Alliierte Unterstützung",IF(COUNTIFS('Ausrüstung &amp; Historie'!$A$2:$A$429,$A214,'Ausrüstung &amp; Historie'!$B$2:$B$429,$D214,'Ausrüstung &amp; Historie'!$H$2:$H$429,"Im Einsatz")&gt;0,"Im Einsatz",IF(COUNTIFS('Ausrüstung &amp; Historie'!$A$2:$A$429,$A214,'Ausrüstung &amp; Historie'!$B$2:$B$429,$D214,'Ausrüstung &amp; Historie'!$H$2:$H$429,"Noch nicht eingeführt")&gt;0,"Noch nicht eingeführt",IF(COUNTIFS('Ausrüstung &amp; Historie'!$A$2:$A$429,$A214,'Ausrüstung &amp; Historie'!$B$2:$B$429,$D214,'Ausrüstung &amp; Historie'!$H$2:$H$429,"Nicht mehr im Einsatz")&gt;0,"Nicht mehr im Einsatz",IF(COUNTIFS('Ausrüstung &amp; Historie'!$A$2:$A$429,$A214,'Ausrüstung &amp; Historie'!$B$2:$B$429,$D214,'Ausrüstung &amp; Historie'!$H$2:$H$429,"Nie eingeführt / fiktiv")&gt;0,"Nie eingeführt / fiktiv",IF(COUNTIFS('Ausrüstung &amp; Historie'!$A$2:$A$429,$A214,'Ausrüstung &amp; Historie'!$B$2:$B$429,$D214,'Ausrüstung &amp; Historie'!$H$2:$H$429,"Alliierte Unterstützung")&gt;0,"Alliierte Unterstützung",IF(COUNTIFS('Ausrüstung &amp; Historie'!$A$2:$A$429,$A214,'Ausrüstung &amp; Historie'!$B$2:$B$429,$D214,'Ausrüstung &amp; Historie'!$H$2:$H$429,"Unklar")&gt;0,"Unklar","n/a")))))))</x:f>
        <x:v>Im Einsatz</x:v>
      </x:c>
      <x:c r="G214" s="34" t="str">
        <x:v>N01</x:v>
      </x:c>
      <x:c r="H214" s="38" t="str">
        <x:v>Nordic Forces abgeglichen</x:v>
      </x:c>
    </x:row>
    <x:row r="215">
      <x:c r="A215" s="34" t="str">
        <x:v>Schweden</x:v>
      </x:c>
      <x:c r="B215" s="34" t="str">
        <x:v>Lvrbv 701 Anti-aircraft Missile Platoon</x:v>
      </x:c>
      <x:c r="C215" s="34" t="str">
        <x:v>Flugabwehr</x:v>
      </x:c>
      <x:c r="D215" s="34" t="str">
        <x:v>Lvrbv 701</x:v>
      </x:c>
      <x:c r="E215" s="34" t="str">
        <x:v>Formationseinheit / Support gemäß Force Diagram</x:v>
      </x:c>
      <x:c r="F215" s="34" t="str">
        <x:f>IF($C215="Alliierte Unterstützung","Alliierte Unterstützung",IF(COUNTIFS('Ausrüstung &amp; Historie'!$A$2:$A$429,$A215,'Ausrüstung &amp; Historie'!$B$2:$B$429,$D215,'Ausrüstung &amp; Historie'!$H$2:$H$429,"Im Einsatz")&gt;0,"Im Einsatz",IF(COUNTIFS('Ausrüstung &amp; Historie'!$A$2:$A$429,$A215,'Ausrüstung &amp; Historie'!$B$2:$B$429,$D215,'Ausrüstung &amp; Historie'!$H$2:$H$429,"Noch nicht eingeführt")&gt;0,"Noch nicht eingeführt",IF(COUNTIFS('Ausrüstung &amp; Historie'!$A$2:$A$429,$A215,'Ausrüstung &amp; Historie'!$B$2:$B$429,$D215,'Ausrüstung &amp; Historie'!$H$2:$H$429,"Nicht mehr im Einsatz")&gt;0,"Nicht mehr im Einsatz",IF(COUNTIFS('Ausrüstung &amp; Historie'!$A$2:$A$429,$A215,'Ausrüstung &amp; Historie'!$B$2:$B$429,$D215,'Ausrüstung &amp; Historie'!$H$2:$H$429,"Nie eingeführt / fiktiv")&gt;0,"Nie eingeführt / fiktiv",IF(COUNTIFS('Ausrüstung &amp; Historie'!$A$2:$A$429,$A215,'Ausrüstung &amp; Historie'!$B$2:$B$429,$D215,'Ausrüstung &amp; Historie'!$H$2:$H$429,"Alliierte Unterstützung")&gt;0,"Alliierte Unterstützung",IF(COUNTIFS('Ausrüstung &amp; Historie'!$A$2:$A$429,$A215,'Ausrüstung &amp; Historie'!$B$2:$B$429,$D215,'Ausrüstung &amp; Historie'!$H$2:$H$429,"Unklar")&gt;0,"Unklar","n/a")))))))</x:f>
        <x:v>Im Einsatz</x:v>
      </x:c>
      <x:c r="G215" s="34" t="str">
        <x:v>N01</x:v>
      </x:c>
      <x:c r="H215" s="38" t="str">
        <x:v>Nordic Forces abgeglichen</x:v>
      </x:c>
    </x:row>
    <x:row r="216">
      <x:c r="A216" s="34" t="str">
        <x:v>Schweden</x:v>
      </x:c>
      <x:c r="B216" s="34" t="str">
        <x:v>Bandkanon 1 Howitzer Battery</x:v>
      </x:c>
      <x:c r="C216" s="34" t="str">
        <x:v>Artillerie</x:v>
      </x:c>
      <x:c r="D216" s="34" t="str">
        <x:v>Bandkanon 1</x:v>
      </x:c>
      <x:c r="E216" s="34" t="str">
        <x:v>Formationseinheit / Support gemäß Force Diagram</x:v>
      </x:c>
      <x:c r="F216" s="34" t="str">
        <x:f>IF($C216="Alliierte Unterstützung","Alliierte Unterstützung",IF(COUNTIFS('Ausrüstung &amp; Historie'!$A$2:$A$429,$A216,'Ausrüstung &amp; Historie'!$B$2:$B$429,$D216,'Ausrüstung &amp; Historie'!$H$2:$H$429,"Im Einsatz")&gt;0,"Im Einsatz",IF(COUNTIFS('Ausrüstung &amp; Historie'!$A$2:$A$429,$A216,'Ausrüstung &amp; Historie'!$B$2:$B$429,$D216,'Ausrüstung &amp; Historie'!$H$2:$H$429,"Noch nicht eingeführt")&gt;0,"Noch nicht eingeführt",IF(COUNTIFS('Ausrüstung &amp; Historie'!$A$2:$A$429,$A216,'Ausrüstung &amp; Historie'!$B$2:$B$429,$D216,'Ausrüstung &amp; Historie'!$H$2:$H$429,"Nicht mehr im Einsatz")&gt;0,"Nicht mehr im Einsatz",IF(COUNTIFS('Ausrüstung &amp; Historie'!$A$2:$A$429,$A216,'Ausrüstung &amp; Historie'!$B$2:$B$429,$D216,'Ausrüstung &amp; Historie'!$H$2:$H$429,"Nie eingeführt / fiktiv")&gt;0,"Nie eingeführt / fiktiv",IF(COUNTIFS('Ausrüstung &amp; Historie'!$A$2:$A$429,$A216,'Ausrüstung &amp; Historie'!$B$2:$B$429,$D216,'Ausrüstung &amp; Historie'!$H$2:$H$429,"Alliierte Unterstützung")&gt;0,"Alliierte Unterstützung",IF(COUNTIFS('Ausrüstung &amp; Historie'!$A$2:$A$429,$A216,'Ausrüstung &amp; Historie'!$B$2:$B$429,$D216,'Ausrüstung &amp; Historie'!$H$2:$H$429,"Unklar")&gt;0,"Unklar","n/a")))))))</x:f>
        <x:v>Im Einsatz</x:v>
      </x:c>
      <x:c r="G216" s="34" t="str">
        <x:v>N01</x:v>
      </x:c>
      <x:c r="H216" s="38" t="str">
        <x:v>Nordic Forces abgeglichen</x:v>
      </x:c>
    </x:row>
    <x:row r="217">
      <x:c r="A217" s="34" t="str">
        <x:v>Schweden</x:v>
      </x:c>
      <x:c r="B217" s="34" t="str">
        <x:v>Epbv 3022 OP</x:v>
      </x:c>
      <x:c r="C217" s="34" t="str">
        <x:v>Aufklärung / Beobachtung</x:v>
      </x:c>
      <x:c r="D217" s="34" t="str">
        <x:v>Pbv 302</x:v>
      </x:c>
      <x:c r="E217" s="34" t="str">
        <x:v>Formationseinheit / Support gemäß Force Diagram</x:v>
      </x:c>
      <x:c r="F217" s="34" t="str">
        <x:f>IF($C217="Alliierte Unterstützung","Alliierte Unterstützung",IF(COUNTIFS('Ausrüstung &amp; Historie'!$A$2:$A$429,$A217,'Ausrüstung &amp; Historie'!$B$2:$B$429,$D217,'Ausrüstung &amp; Historie'!$H$2:$H$429,"Im Einsatz")&gt;0,"Im Einsatz",IF(COUNTIFS('Ausrüstung &amp; Historie'!$A$2:$A$429,$A217,'Ausrüstung &amp; Historie'!$B$2:$B$429,$D217,'Ausrüstung &amp; Historie'!$H$2:$H$429,"Noch nicht eingeführt")&gt;0,"Noch nicht eingeführt",IF(COUNTIFS('Ausrüstung &amp; Historie'!$A$2:$A$429,$A217,'Ausrüstung &amp; Historie'!$B$2:$B$429,$D217,'Ausrüstung &amp; Historie'!$H$2:$H$429,"Nicht mehr im Einsatz")&gt;0,"Nicht mehr im Einsatz",IF(COUNTIFS('Ausrüstung &amp; Historie'!$A$2:$A$429,$A217,'Ausrüstung &amp; Historie'!$B$2:$B$429,$D217,'Ausrüstung &amp; Historie'!$H$2:$H$429,"Nie eingeführt / fiktiv")&gt;0,"Nie eingeführt / fiktiv",IF(COUNTIFS('Ausrüstung &amp; Historie'!$A$2:$A$429,$A217,'Ausrüstung &amp; Historie'!$B$2:$B$429,$D217,'Ausrüstung &amp; Historie'!$H$2:$H$429,"Alliierte Unterstützung")&gt;0,"Alliierte Unterstützung",IF(COUNTIFS('Ausrüstung &amp; Historie'!$A$2:$A$429,$A217,'Ausrüstung &amp; Historie'!$B$2:$B$429,$D217,'Ausrüstung &amp; Historie'!$H$2:$H$429,"Unklar")&gt;0,"Unklar","n/a")))))))</x:f>
        <x:v>Im Einsatz</x:v>
      </x:c>
      <x:c r="G217" s="34" t="str">
        <x:v>N01</x:v>
      </x:c>
      <x:c r="H217" s="38" t="str">
        <x:v>Nordic Forces abgeglichen</x:v>
      </x:c>
    </x:row>
    <x:row r="218">
      <x:c r="A218" s="34" t="str">
        <x:v>Schweden</x:v>
      </x:c>
      <x:c r="B218" s="34" t="str">
        <x:v>HKP 9 Helicopter Platoon</x:v>
      </x:c>
      <x:c r="C218" s="34" t="str">
        <x:v>Luftunterstützung</x:v>
      </x:c>
      <x:c r="D218" s="34" t="str">
        <x:v>HKP 9</x:v>
      </x:c>
      <x:c r="E218" s="34" t="str">
        <x:v>Formationseinheit / Support gemäß Force Diagram</x:v>
      </x:c>
      <x:c r="F218" s="34" t="str">
        <x:f>IF($C218="Alliierte Unterstützung","Alliierte Unterstützung",IF(COUNTIFS('Ausrüstung &amp; Historie'!$A$2:$A$429,$A218,'Ausrüstung &amp; Historie'!$B$2:$B$429,$D218,'Ausrüstung &amp; Historie'!$H$2:$H$429,"Im Einsatz")&gt;0,"Im Einsatz",IF(COUNTIFS('Ausrüstung &amp; Historie'!$A$2:$A$429,$A218,'Ausrüstung &amp; Historie'!$B$2:$B$429,$D218,'Ausrüstung &amp; Historie'!$H$2:$H$429,"Noch nicht eingeführt")&gt;0,"Noch nicht eingeführt",IF(COUNTIFS('Ausrüstung &amp; Historie'!$A$2:$A$429,$A218,'Ausrüstung &amp; Historie'!$B$2:$B$429,$D218,'Ausrüstung &amp; Historie'!$H$2:$H$429,"Nicht mehr im Einsatz")&gt;0,"Nicht mehr im Einsatz",IF(COUNTIFS('Ausrüstung &amp; Historie'!$A$2:$A$429,$A218,'Ausrüstung &amp; Historie'!$B$2:$B$429,$D218,'Ausrüstung &amp; Historie'!$H$2:$H$429,"Nie eingeführt / fiktiv")&gt;0,"Nie eingeführt / fiktiv",IF(COUNTIFS('Ausrüstung &amp; Historie'!$A$2:$A$429,$A218,'Ausrüstung &amp; Historie'!$B$2:$B$429,$D218,'Ausrüstung &amp; Historie'!$H$2:$H$429,"Alliierte Unterstützung")&gt;0,"Alliierte Unterstützung",IF(COUNTIFS('Ausrüstung &amp; Historie'!$A$2:$A$429,$A218,'Ausrüstung &amp; Historie'!$B$2:$B$429,$D218,'Ausrüstung &amp; Historie'!$H$2:$H$429,"Unklar")&gt;0,"Unklar","n/a")))))))</x:f>
        <x:v>Noch nicht eingeführt</x:v>
      </x:c>
      <x:c r="G218" s="34" t="str">
        <x:v>N01</x:v>
      </x:c>
      <x:c r="H218" s="38" t="str">
        <x:v>Nordic Forces abgeglichen</x:v>
      </x:c>
    </x:row>
    <x:row r="219">
      <x:c r="A219" s="34" t="str">
        <x:v>Schweden</x:v>
      </x:c>
      <x:c r="B219" s="34" t="str">
        <x:v>AJ 37 Viggen Attack Group</x:v>
      </x:c>
      <x:c r="C219" s="34" t="str">
        <x:v>Luftunterstützung</x:v>
      </x:c>
      <x:c r="D219" s="34" t="str">
        <x:v>AJ 37 Viggen</x:v>
      </x:c>
      <x:c r="E219" s="34" t="str">
        <x:v>Formationseinheit / Support gemäß Force Diagram</x:v>
      </x:c>
      <x:c r="F219" s="34" t="str">
        <x:f>IF($C219="Alliierte Unterstützung","Alliierte Unterstützung",IF(COUNTIFS('Ausrüstung &amp; Historie'!$A$2:$A$429,$A219,'Ausrüstung &amp; Historie'!$B$2:$B$429,$D219,'Ausrüstung &amp; Historie'!$H$2:$H$429,"Im Einsatz")&gt;0,"Im Einsatz",IF(COUNTIFS('Ausrüstung &amp; Historie'!$A$2:$A$429,$A219,'Ausrüstung &amp; Historie'!$B$2:$B$429,$D219,'Ausrüstung &amp; Historie'!$H$2:$H$429,"Noch nicht eingeführt")&gt;0,"Noch nicht eingeführt",IF(COUNTIFS('Ausrüstung &amp; Historie'!$A$2:$A$429,$A219,'Ausrüstung &amp; Historie'!$B$2:$B$429,$D219,'Ausrüstung &amp; Historie'!$H$2:$H$429,"Nicht mehr im Einsatz")&gt;0,"Nicht mehr im Einsatz",IF(COUNTIFS('Ausrüstung &amp; Historie'!$A$2:$A$429,$A219,'Ausrüstung &amp; Historie'!$B$2:$B$429,$D219,'Ausrüstung &amp; Historie'!$H$2:$H$429,"Nie eingeführt / fiktiv")&gt;0,"Nie eingeführt / fiktiv",IF(COUNTIFS('Ausrüstung &amp; Historie'!$A$2:$A$429,$A219,'Ausrüstung &amp; Historie'!$B$2:$B$429,$D219,'Ausrüstung &amp; Historie'!$H$2:$H$429,"Alliierte Unterstützung")&gt;0,"Alliierte Unterstützung",IF(COUNTIFS('Ausrüstung &amp; Historie'!$A$2:$A$429,$A219,'Ausrüstung &amp; Historie'!$B$2:$B$429,$D219,'Ausrüstung &amp; Historie'!$H$2:$H$429,"Unklar")&gt;0,"Unklar","n/a")))))))</x:f>
        <x:v>Im Einsatz</x:v>
      </x:c>
      <x:c r="G219" s="34" t="str">
        <x:v>N01</x:v>
      </x:c>
      <x:c r="H219" s="38" t="str">
        <x:v>Nordic Forces abgeglichen</x:v>
      </x:c>
    </x:row>
    <x:row r="220">
      <x:c r="A220" s="34" t="str">
        <x:v>Norwegen</x:v>
      </x:c>
      <x:c r="B220" s="34" t="str">
        <x:v>Leopard 1 Tank Troop</x:v>
      </x:c>
      <x:c r="C220" s="34" t="str">
        <x:v>Panzer / Gefechtsfahrzeug</x:v>
      </x:c>
      <x:c r="D220" s="34" t="str">
        <x:v>Leopard 1</x:v>
      </x:c>
      <x:c r="E220" s="34" t="str">
        <x:v>Formationseinheit / Support gemäß Force Diagram</x:v>
      </x:c>
      <x:c r="F220" s="34" t="str">
        <x:f>IF($C220="Alliierte Unterstützung","Alliierte Unterstützung",IF(COUNTIFS('Ausrüstung &amp; Historie'!$A$2:$A$429,$A220,'Ausrüstung &amp; Historie'!$B$2:$B$429,$D220,'Ausrüstung &amp; Historie'!$H$2:$H$429,"Im Einsatz")&gt;0,"Im Einsatz",IF(COUNTIFS('Ausrüstung &amp; Historie'!$A$2:$A$429,$A220,'Ausrüstung &amp; Historie'!$B$2:$B$429,$D220,'Ausrüstung &amp; Historie'!$H$2:$H$429,"Noch nicht eingeführt")&gt;0,"Noch nicht eingeführt",IF(COUNTIFS('Ausrüstung &amp; Historie'!$A$2:$A$429,$A220,'Ausrüstung &amp; Historie'!$B$2:$B$429,$D220,'Ausrüstung &amp; Historie'!$H$2:$H$429,"Nicht mehr im Einsatz")&gt;0,"Nicht mehr im Einsatz",IF(COUNTIFS('Ausrüstung &amp; Historie'!$A$2:$A$429,$A220,'Ausrüstung &amp; Historie'!$B$2:$B$429,$D220,'Ausrüstung &amp; Historie'!$H$2:$H$429,"Nie eingeführt / fiktiv")&gt;0,"Nie eingeführt / fiktiv",IF(COUNTIFS('Ausrüstung &amp; Historie'!$A$2:$A$429,$A220,'Ausrüstung &amp; Historie'!$B$2:$B$429,$D220,'Ausrüstung &amp; Historie'!$H$2:$H$429,"Alliierte Unterstützung")&gt;0,"Alliierte Unterstützung",IF(COUNTIFS('Ausrüstung &amp; Historie'!$A$2:$A$429,$A220,'Ausrüstung &amp; Historie'!$B$2:$B$429,$D220,'Ausrüstung &amp; Historie'!$H$2:$H$429,"Unklar")&gt;0,"Unklar","n/a")))))))</x:f>
        <x:v>Im Einsatz</x:v>
      </x:c>
      <x:c r="G220" s="34" t="str">
        <x:v>N01</x:v>
      </x:c>
      <x:c r="H220" s="38" t="str">
        <x:v>Nordic Forces abgeglichen</x:v>
      </x:c>
    </x:row>
    <x:row r="221">
      <x:c r="A221" s="34" t="str">
        <x:v>Norwegen</x:v>
      </x:c>
      <x:c r="B221" s="34" t="str">
        <x:v>M113 Storm Troop</x:v>
      </x:c>
      <x:c r="C221" s="34" t="str">
        <x:v>Infanterie / Mechanisiert</x:v>
      </x:c>
      <x:c r="D221" s="34" t="str">
        <x:v>M113</x:v>
      </x:c>
      <x:c r="E221" s="34" t="str">
        <x:v>Formationseinheit / Support gemäß Force Diagram</x:v>
      </x:c>
      <x:c r="F221" s="34" t="str">
        <x:f>IF($C221="Alliierte Unterstützung","Alliierte Unterstützung",IF(COUNTIFS('Ausrüstung &amp; Historie'!$A$2:$A$429,$A221,'Ausrüstung &amp; Historie'!$B$2:$B$429,$D221,'Ausrüstung &amp; Historie'!$H$2:$H$429,"Im Einsatz")&gt;0,"Im Einsatz",IF(COUNTIFS('Ausrüstung &amp; Historie'!$A$2:$A$429,$A221,'Ausrüstung &amp; Historie'!$B$2:$B$429,$D221,'Ausrüstung &amp; Historie'!$H$2:$H$429,"Noch nicht eingeführt")&gt;0,"Noch nicht eingeführt",IF(COUNTIFS('Ausrüstung &amp; Historie'!$A$2:$A$429,$A221,'Ausrüstung &amp; Historie'!$B$2:$B$429,$D221,'Ausrüstung &amp; Historie'!$H$2:$H$429,"Nicht mehr im Einsatz")&gt;0,"Nicht mehr im Einsatz",IF(COUNTIFS('Ausrüstung &amp; Historie'!$A$2:$A$429,$A221,'Ausrüstung &amp; Historie'!$B$2:$B$429,$D221,'Ausrüstung &amp; Historie'!$H$2:$H$429,"Nie eingeführt / fiktiv")&gt;0,"Nie eingeführt / fiktiv",IF(COUNTIFS('Ausrüstung &amp; Historie'!$A$2:$A$429,$A221,'Ausrüstung &amp; Historie'!$B$2:$B$429,$D221,'Ausrüstung &amp; Historie'!$H$2:$H$429,"Alliierte Unterstützung")&gt;0,"Alliierte Unterstützung",IF(COUNTIFS('Ausrüstung &amp; Historie'!$A$2:$A$429,$A221,'Ausrüstung &amp; Historie'!$B$2:$B$429,$D221,'Ausrüstung &amp; Historie'!$H$2:$H$429,"Unklar")&gt;0,"Unklar","n/a")))))))</x:f>
        <x:v>Im Einsatz</x:v>
      </x:c>
      <x:c r="G221" s="34" t="str">
        <x:v>N01</x:v>
      </x:c>
      <x:c r="H221" s="38" t="str">
        <x:v>Nordic Forces abgeglichen</x:v>
      </x:c>
    </x:row>
    <x:row r="222">
      <x:c r="A222" s="34" t="str">
        <x:v>Norwegen</x:v>
      </x:c>
      <x:c r="B222" s="34" t="str">
        <x:v>NM135 Storm/Transport Platoon</x:v>
      </x:c>
      <x:c r="C222" s="34" t="str">
        <x:v>Transport / IFV</x:v>
      </x:c>
      <x:c r="D222" s="34" t="str">
        <x:v>NM135</x:v>
      </x:c>
      <x:c r="E222" s="34" t="str">
        <x:v>Formationseinheit / Support gemäß Force Diagram</x:v>
      </x:c>
      <x:c r="F222" s="34" t="str">
        <x:f>IF($C222="Alliierte Unterstützung","Alliierte Unterstützung",IF(COUNTIFS('Ausrüstung &amp; Historie'!$A$2:$A$429,$A222,'Ausrüstung &amp; Historie'!$B$2:$B$429,$D222,'Ausrüstung &amp; Historie'!$H$2:$H$429,"Im Einsatz")&gt;0,"Im Einsatz",IF(COUNTIFS('Ausrüstung &amp; Historie'!$A$2:$A$429,$A222,'Ausrüstung &amp; Historie'!$B$2:$B$429,$D222,'Ausrüstung &amp; Historie'!$H$2:$H$429,"Noch nicht eingeführt")&gt;0,"Noch nicht eingeführt",IF(COUNTIFS('Ausrüstung &amp; Historie'!$A$2:$A$429,$A222,'Ausrüstung &amp; Historie'!$B$2:$B$429,$D222,'Ausrüstung &amp; Historie'!$H$2:$H$429,"Nicht mehr im Einsatz")&gt;0,"Nicht mehr im Einsatz",IF(COUNTIFS('Ausrüstung &amp; Historie'!$A$2:$A$429,$A222,'Ausrüstung &amp; Historie'!$B$2:$B$429,$D222,'Ausrüstung &amp; Historie'!$H$2:$H$429,"Nie eingeführt / fiktiv")&gt;0,"Nie eingeführt / fiktiv",IF(COUNTIFS('Ausrüstung &amp; Historie'!$A$2:$A$429,$A222,'Ausrüstung &amp; Historie'!$B$2:$B$429,$D222,'Ausrüstung &amp; Historie'!$H$2:$H$429,"Alliierte Unterstützung")&gt;0,"Alliierte Unterstützung",IF(COUNTIFS('Ausrüstung &amp; Historie'!$A$2:$A$429,$A222,'Ausrüstung &amp; Historie'!$B$2:$B$429,$D222,'Ausrüstung &amp; Historie'!$H$2:$H$429,"Unklar")&gt;0,"Unklar","n/a")))))))</x:f>
        <x:v>Im Einsatz</x:v>
      </x:c>
      <x:c r="G222" s="34" t="str">
        <x:v>N01</x:v>
      </x:c>
      <x:c r="H222" s="38" t="str">
        <x:v>Nordic Forces abgeglichen</x:v>
      </x:c>
    </x:row>
    <x:row r="223">
      <x:c r="A223" s="34" t="str">
        <x:v>Norwegen</x:v>
      </x:c>
      <x:c r="B223" s="34" t="str">
        <x:v>M125 81mm Mortar Troop</x:v>
      </x:c>
      <x:c r="C223" s="34" t="str">
        <x:v>Mörser</x:v>
      </x:c>
      <x:c r="D223" s="34" t="str">
        <x:v>M125</x:v>
      </x:c>
      <x:c r="E223" s="34" t="str">
        <x:v>Formationseinheit / Support gemäß Force Diagram</x:v>
      </x:c>
      <x:c r="F223" s="34" t="str">
        <x:f>IF($C223="Alliierte Unterstützung","Alliierte Unterstützung",IF(COUNTIFS('Ausrüstung &amp; Historie'!$A$2:$A$429,$A223,'Ausrüstung &amp; Historie'!$B$2:$B$429,$D223,'Ausrüstung &amp; Historie'!$H$2:$H$429,"Im Einsatz")&gt;0,"Im Einsatz",IF(COUNTIFS('Ausrüstung &amp; Historie'!$A$2:$A$429,$A223,'Ausrüstung &amp; Historie'!$B$2:$B$429,$D223,'Ausrüstung &amp; Historie'!$H$2:$H$429,"Noch nicht eingeführt")&gt;0,"Noch nicht eingeführt",IF(COUNTIFS('Ausrüstung &amp; Historie'!$A$2:$A$429,$A223,'Ausrüstung &amp; Historie'!$B$2:$B$429,$D223,'Ausrüstung &amp; Historie'!$H$2:$H$429,"Nicht mehr im Einsatz")&gt;0,"Nicht mehr im Einsatz",IF(COUNTIFS('Ausrüstung &amp; Historie'!$A$2:$A$429,$A223,'Ausrüstung &amp; Historie'!$B$2:$B$429,$D223,'Ausrüstung &amp; Historie'!$H$2:$H$429,"Nie eingeführt / fiktiv")&gt;0,"Nie eingeführt / fiktiv",IF(COUNTIFS('Ausrüstung &amp; Historie'!$A$2:$A$429,$A223,'Ausrüstung &amp; Historie'!$B$2:$B$429,$D223,'Ausrüstung &amp; Historie'!$H$2:$H$429,"Alliierte Unterstützung")&gt;0,"Alliierte Unterstützung",IF(COUNTIFS('Ausrüstung &amp; Historie'!$A$2:$A$429,$A223,'Ausrüstung &amp; Historie'!$B$2:$B$429,$D223,'Ausrüstung &amp; Historie'!$H$2:$H$429,"Unklar")&gt;0,"Unklar","n/a")))))))</x:f>
        <x:v>Im Einsatz</x:v>
      </x:c>
      <x:c r="G223" s="34" t="str">
        <x:v>N01</x:v>
      </x:c>
      <x:c r="H223" s="38" t="str">
        <x:v>Nordic Forces abgeglichen</x:v>
      </x:c>
    </x:row>
    <x:row r="224">
      <x:c r="A224" s="34" t="str">
        <x:v>Norwegen</x:v>
      </x:c>
      <x:c r="B224" s="34" t="str">
        <x:v>M106 107mm Mortar Troop</x:v>
      </x:c>
      <x:c r="C224" s="34" t="str">
        <x:v>Mörser</x:v>
      </x:c>
      <x:c r="D224" s="34" t="str">
        <x:v>M106</x:v>
      </x:c>
      <x:c r="E224" s="34" t="str">
        <x:v>Formationseinheit / Support gemäß Force Diagram</x:v>
      </x:c>
      <x:c r="F224" s="34" t="str">
        <x:f>IF($C224="Alliierte Unterstützung","Alliierte Unterstützung",IF(COUNTIFS('Ausrüstung &amp; Historie'!$A$2:$A$429,$A224,'Ausrüstung &amp; Historie'!$B$2:$B$429,$D224,'Ausrüstung &amp; Historie'!$H$2:$H$429,"Im Einsatz")&gt;0,"Im Einsatz",IF(COUNTIFS('Ausrüstung &amp; Historie'!$A$2:$A$429,$A224,'Ausrüstung &amp; Historie'!$B$2:$B$429,$D224,'Ausrüstung &amp; Historie'!$H$2:$H$429,"Noch nicht eingeführt")&gt;0,"Noch nicht eingeführt",IF(COUNTIFS('Ausrüstung &amp; Historie'!$A$2:$A$429,$A224,'Ausrüstung &amp; Historie'!$B$2:$B$429,$D224,'Ausrüstung &amp; Historie'!$H$2:$H$429,"Nicht mehr im Einsatz")&gt;0,"Nicht mehr im Einsatz",IF(COUNTIFS('Ausrüstung &amp; Historie'!$A$2:$A$429,$A224,'Ausrüstung &amp; Historie'!$B$2:$B$429,$D224,'Ausrüstung &amp; Historie'!$H$2:$H$429,"Nie eingeführt / fiktiv")&gt;0,"Nie eingeführt / fiktiv",IF(COUNTIFS('Ausrüstung &amp; Historie'!$A$2:$A$429,$A224,'Ausrüstung &amp; Historie'!$B$2:$B$429,$D224,'Ausrüstung &amp; Historie'!$H$2:$H$429,"Alliierte Unterstützung")&gt;0,"Alliierte Unterstützung",IF(COUNTIFS('Ausrüstung &amp; Historie'!$A$2:$A$429,$A224,'Ausrüstung &amp; Historie'!$B$2:$B$429,$D224,'Ausrüstung &amp; Historie'!$H$2:$H$429,"Unklar")&gt;0,"Unklar","n/a")))))))</x:f>
        <x:v>Im Einsatz</x:v>
      </x:c>
      <x:c r="G224" s="34" t="str">
        <x:v>N01</x:v>
      </x:c>
      <x:c r="H224" s="38" t="str">
        <x:v>Nordic Forces abgeglichen</x:v>
      </x:c>
    </x:row>
    <x:row r="225">
      <x:c r="A225" s="34" t="str">
        <x:v>Norwegen</x:v>
      </x:c>
      <x:c r="B225" s="34" t="str">
        <x:v>NM142 Anti-tank Troop</x:v>
      </x:c>
      <x:c r="C225" s="34" t="str">
        <x:v>Panzerabwehr</x:v>
      </x:c>
      <x:c r="D225" s="34" t="str">
        <x:v>NM142</x:v>
      </x:c>
      <x:c r="E225" s="34" t="str">
        <x:v>Formationseinheit / Support gemäß Force Diagram</x:v>
      </x:c>
      <x:c r="F225" s="34" t="str">
        <x:f>IF($C225="Alliierte Unterstützung","Alliierte Unterstützung",IF(COUNTIFS('Ausrüstung &amp; Historie'!$A$2:$A$429,$A225,'Ausrüstung &amp; Historie'!$B$2:$B$429,$D225,'Ausrüstung &amp; Historie'!$H$2:$H$429,"Im Einsatz")&gt;0,"Im Einsatz",IF(COUNTIFS('Ausrüstung &amp; Historie'!$A$2:$A$429,$A225,'Ausrüstung &amp; Historie'!$B$2:$B$429,$D225,'Ausrüstung &amp; Historie'!$H$2:$H$429,"Noch nicht eingeführt")&gt;0,"Noch nicht eingeführt",IF(COUNTIFS('Ausrüstung &amp; Historie'!$A$2:$A$429,$A225,'Ausrüstung &amp; Historie'!$B$2:$B$429,$D225,'Ausrüstung &amp; Historie'!$H$2:$H$429,"Nicht mehr im Einsatz")&gt;0,"Nicht mehr im Einsatz",IF(COUNTIFS('Ausrüstung &amp; Historie'!$A$2:$A$429,$A225,'Ausrüstung &amp; Historie'!$B$2:$B$429,$D225,'Ausrüstung &amp; Historie'!$H$2:$H$429,"Nie eingeführt / fiktiv")&gt;0,"Nie eingeführt / fiktiv",IF(COUNTIFS('Ausrüstung &amp; Historie'!$A$2:$A$429,$A225,'Ausrüstung &amp; Historie'!$B$2:$B$429,$D225,'Ausrüstung &amp; Historie'!$H$2:$H$429,"Alliierte Unterstützung")&gt;0,"Alliierte Unterstützung",IF(COUNTIFS('Ausrüstung &amp; Historie'!$A$2:$A$429,$A225,'Ausrüstung &amp; Historie'!$B$2:$B$429,$D225,'Ausrüstung &amp; Historie'!$H$2:$H$429,"Unklar")&gt;0,"Unklar","n/a")))))))</x:f>
        <x:v>Im Einsatz</x:v>
      </x:c>
      <x:c r="G225" s="34" t="str">
        <x:v>N01</x:v>
      </x:c>
      <x:c r="H225" s="38" t="str">
        <x:v>Nordic Forces abgeglichen</x:v>
      </x:c>
    </x:row>
    <x:row r="226">
      <x:c r="A226" s="34" t="str">
        <x:v>Norwegen</x:v>
      </x:c>
      <x:c r="B226" s="34" t="str">
        <x:v>Feltvogn (TOW) Anti-tank Section</x:v>
      </x:c>
      <x:c r="C226" s="34" t="str">
        <x:v>Panzerabwehr</x:v>
      </x:c>
      <x:c r="D226" s="34" t="str">
        <x:v>240GD Feltvogn</x:v>
      </x:c>
      <x:c r="E226" s="34" t="str">
        <x:v>Formationseinheit / Support gemäß Force Diagram</x:v>
      </x:c>
      <x:c r="F226" s="34" t="str">
        <x:f>IF($C226="Alliierte Unterstützung","Alliierte Unterstützung",IF(COUNTIFS('Ausrüstung &amp; Historie'!$A$2:$A$429,$A226,'Ausrüstung &amp; Historie'!$B$2:$B$429,$D226,'Ausrüstung &amp; Historie'!$H$2:$H$429,"Im Einsatz")&gt;0,"Im Einsatz",IF(COUNTIFS('Ausrüstung &amp; Historie'!$A$2:$A$429,$A226,'Ausrüstung &amp; Historie'!$B$2:$B$429,$D226,'Ausrüstung &amp; Historie'!$H$2:$H$429,"Noch nicht eingeführt")&gt;0,"Noch nicht eingeführt",IF(COUNTIFS('Ausrüstung &amp; Historie'!$A$2:$A$429,$A226,'Ausrüstung &amp; Historie'!$B$2:$B$429,$D226,'Ausrüstung &amp; Historie'!$H$2:$H$429,"Nicht mehr im Einsatz")&gt;0,"Nicht mehr im Einsatz",IF(COUNTIFS('Ausrüstung &amp; Historie'!$A$2:$A$429,$A226,'Ausrüstung &amp; Historie'!$B$2:$B$429,$D226,'Ausrüstung &amp; Historie'!$H$2:$H$429,"Nie eingeführt / fiktiv")&gt;0,"Nie eingeführt / fiktiv",IF(COUNTIFS('Ausrüstung &amp; Historie'!$A$2:$A$429,$A226,'Ausrüstung &amp; Historie'!$B$2:$B$429,$D226,'Ausrüstung &amp; Historie'!$H$2:$H$429,"Alliierte Unterstützung")&gt;0,"Alliierte Unterstützung",IF(COUNTIFS('Ausrüstung &amp; Historie'!$A$2:$A$429,$A226,'Ausrüstung &amp; Historie'!$B$2:$B$429,$D226,'Ausrüstung &amp; Historie'!$H$2:$H$429,"Unklar")&gt;0,"Unklar","n/a")))))))</x:f>
        <x:v>Im Einsatz</x:v>
      </x:c>
      <x:c r="G226" s="34" t="str">
        <x:v>N01</x:v>
      </x:c>
      <x:c r="H226" s="38" t="str">
        <x:v>Nordic Forces abgeglichen</x:v>
      </x:c>
    </x:row>
    <x:row r="227">
      <x:c r="A227" s="34" t="str">
        <x:v>Norwegen</x:v>
      </x:c>
      <x:c r="B227" s="34" t="str">
        <x:v>Feltvogn Recon Troop</x:v>
      </x:c>
      <x:c r="C227" s="34" t="str">
        <x:v>Aufklärung / Beobachtung</x:v>
      </x:c>
      <x:c r="D227" s="34" t="str">
        <x:v>240GD Feltvogn</x:v>
      </x:c>
      <x:c r="E227" s="34" t="str">
        <x:v>Formationseinheit / Support gemäß Force Diagram</x:v>
      </x:c>
      <x:c r="F227" s="34" t="str">
        <x:f>IF($C227="Alliierte Unterstützung","Alliierte Unterstützung",IF(COUNTIFS('Ausrüstung &amp; Historie'!$A$2:$A$429,$A227,'Ausrüstung &amp; Historie'!$B$2:$B$429,$D227,'Ausrüstung &amp; Historie'!$H$2:$H$429,"Im Einsatz")&gt;0,"Im Einsatz",IF(COUNTIFS('Ausrüstung &amp; Historie'!$A$2:$A$429,$A227,'Ausrüstung &amp; Historie'!$B$2:$B$429,$D227,'Ausrüstung &amp; Historie'!$H$2:$H$429,"Noch nicht eingeführt")&gt;0,"Noch nicht eingeführt",IF(COUNTIFS('Ausrüstung &amp; Historie'!$A$2:$A$429,$A227,'Ausrüstung &amp; Historie'!$B$2:$B$429,$D227,'Ausrüstung &amp; Historie'!$H$2:$H$429,"Nicht mehr im Einsatz")&gt;0,"Nicht mehr im Einsatz",IF(COUNTIFS('Ausrüstung &amp; Historie'!$A$2:$A$429,$A227,'Ausrüstung &amp; Historie'!$B$2:$B$429,$D227,'Ausrüstung &amp; Historie'!$H$2:$H$429,"Nie eingeführt / fiktiv")&gt;0,"Nie eingeführt / fiktiv",IF(COUNTIFS('Ausrüstung &amp; Historie'!$A$2:$A$429,$A227,'Ausrüstung &amp; Historie'!$B$2:$B$429,$D227,'Ausrüstung &amp; Historie'!$H$2:$H$429,"Alliierte Unterstützung")&gt;0,"Alliierte Unterstützung",IF(COUNTIFS('Ausrüstung &amp; Historie'!$A$2:$A$429,$A227,'Ausrüstung &amp; Historie'!$B$2:$B$429,$D227,'Ausrüstung &amp; Historie'!$H$2:$H$429,"Unklar")&gt;0,"Unklar","n/a")))))))</x:f>
        <x:v>Im Einsatz</x:v>
      </x:c>
      <x:c r="G227" s="34" t="str">
        <x:v>N01</x:v>
      </x:c>
      <x:c r="H227" s="38" t="str">
        <x:v>Nordic Forces abgeglichen</x:v>
      </x:c>
    </x:row>
    <x:row r="228">
      <x:c r="A228" s="34" t="str">
        <x:v>Norwegen</x:v>
      </x:c>
      <x:c r="B228" s="34" t="str">
        <x:v>NM135 Recon Platoon</x:v>
      </x:c>
      <x:c r="C228" s="34" t="str">
        <x:v>Aufklärung / Beobachtung</x:v>
      </x:c>
      <x:c r="D228" s="34" t="str">
        <x:v>NM135</x:v>
      </x:c>
      <x:c r="E228" s="34" t="str">
        <x:v>Formationseinheit / Support gemäß Force Diagram</x:v>
      </x:c>
      <x:c r="F228" s="34" t="str">
        <x:f>IF($C228="Alliierte Unterstützung","Alliierte Unterstützung",IF(COUNTIFS('Ausrüstung &amp; Historie'!$A$2:$A$429,$A228,'Ausrüstung &amp; Historie'!$B$2:$B$429,$D228,'Ausrüstung &amp; Historie'!$H$2:$H$429,"Im Einsatz")&gt;0,"Im Einsatz",IF(COUNTIFS('Ausrüstung &amp; Historie'!$A$2:$A$429,$A228,'Ausrüstung &amp; Historie'!$B$2:$B$429,$D228,'Ausrüstung &amp; Historie'!$H$2:$H$429,"Noch nicht eingeführt")&gt;0,"Noch nicht eingeführt",IF(COUNTIFS('Ausrüstung &amp; Historie'!$A$2:$A$429,$A228,'Ausrüstung &amp; Historie'!$B$2:$B$429,$D228,'Ausrüstung &amp; Historie'!$H$2:$H$429,"Nicht mehr im Einsatz")&gt;0,"Nicht mehr im Einsatz",IF(COUNTIFS('Ausrüstung &amp; Historie'!$A$2:$A$429,$A228,'Ausrüstung &amp; Historie'!$B$2:$B$429,$D228,'Ausrüstung &amp; Historie'!$H$2:$H$429,"Nie eingeführt / fiktiv")&gt;0,"Nie eingeführt / fiktiv",IF(COUNTIFS('Ausrüstung &amp; Historie'!$A$2:$A$429,$A228,'Ausrüstung &amp; Historie'!$B$2:$B$429,$D228,'Ausrüstung &amp; Historie'!$H$2:$H$429,"Alliierte Unterstützung")&gt;0,"Alliierte Unterstützung",IF(COUNTIFS('Ausrüstung &amp; Historie'!$A$2:$A$429,$A228,'Ausrüstung &amp; Historie'!$B$2:$B$429,$D228,'Ausrüstung &amp; Historie'!$H$2:$H$429,"Unklar")&gt;0,"Unklar","n/a")))))))</x:f>
        <x:v>Im Einsatz</x:v>
      </x:c>
      <x:c r="G228" s="34" t="str">
        <x:v>N01</x:v>
      </x:c>
      <x:c r="H228" s="38" t="str">
        <x:v>Nordic Forces abgeglichen</x:v>
      </x:c>
    </x:row>
    <x:row r="229">
      <x:c r="A229" s="34" t="str">
        <x:v>Norwegen</x:v>
      </x:c>
      <x:c r="B229" s="34" t="str">
        <x:v>NM195 Air Defence Battery</x:v>
      </x:c>
      <x:c r="C229" s="34" t="str">
        <x:v>Flugabwehr</x:v>
      </x:c>
      <x:c r="D229" s="34" t="str">
        <x:v>NM195</x:v>
      </x:c>
      <x:c r="E229" s="34" t="str">
        <x:v>Formationseinheit / Support gemäß Force Diagram</x:v>
      </x:c>
      <x:c r="F229" s="34" t="str">
        <x:f>IF($C229="Alliierte Unterstützung","Alliierte Unterstützung",IF(COUNTIFS('Ausrüstung &amp; Historie'!$A$2:$A$429,$A229,'Ausrüstung &amp; Historie'!$B$2:$B$429,$D229,'Ausrüstung &amp; Historie'!$H$2:$H$429,"Im Einsatz")&gt;0,"Im Einsatz",IF(COUNTIFS('Ausrüstung &amp; Historie'!$A$2:$A$429,$A229,'Ausrüstung &amp; Historie'!$B$2:$B$429,$D229,'Ausrüstung &amp; Historie'!$H$2:$H$429,"Noch nicht eingeführt")&gt;0,"Noch nicht eingeführt",IF(COUNTIFS('Ausrüstung &amp; Historie'!$A$2:$A$429,$A229,'Ausrüstung &amp; Historie'!$B$2:$B$429,$D229,'Ausrüstung &amp; Historie'!$H$2:$H$429,"Nicht mehr im Einsatz")&gt;0,"Nicht mehr im Einsatz",IF(COUNTIFS('Ausrüstung &amp; Historie'!$A$2:$A$429,$A229,'Ausrüstung &amp; Historie'!$B$2:$B$429,$D229,'Ausrüstung &amp; Historie'!$H$2:$H$429,"Nie eingeführt / fiktiv")&gt;0,"Nie eingeführt / fiktiv",IF(COUNTIFS('Ausrüstung &amp; Historie'!$A$2:$A$429,$A229,'Ausrüstung &amp; Historie'!$B$2:$B$429,$D229,'Ausrüstung &amp; Historie'!$H$2:$H$429,"Alliierte Unterstützung")&gt;0,"Alliierte Unterstützung",IF(COUNTIFS('Ausrüstung &amp; Historie'!$A$2:$A$429,$A229,'Ausrüstung &amp; Historie'!$B$2:$B$429,$D229,'Ausrüstung &amp; Historie'!$H$2:$H$429,"Unklar")&gt;0,"Unklar","n/a")))))))</x:f>
        <x:v>Im Einsatz</x:v>
      </x:c>
      <x:c r="G229" s="34" t="str">
        <x:v>N01</x:v>
      </x:c>
      <x:c r="H229" s="38" t="str">
        <x:v>Nordic Forces abgeglichen</x:v>
      </x:c>
    </x:row>
    <x:row r="230">
      <x:c r="A230" s="34" t="str">
        <x:v>Norwegen</x:v>
      </x:c>
      <x:c r="B230" s="34" t="str">
        <x:v>M113 Observation Post</x:v>
      </x:c>
      <x:c r="C230" s="34" t="str">
        <x:v>Aufklärung / Beobachtung</x:v>
      </x:c>
      <x:c r="D230" s="34" t="str">
        <x:v>M113</x:v>
      </x:c>
      <x:c r="E230" s="34" t="str">
        <x:v>Formationseinheit / Support gemäß Force Diagram</x:v>
      </x:c>
      <x:c r="F230" s="34" t="str">
        <x:f>IF($C230="Alliierte Unterstützung","Alliierte Unterstützung",IF(COUNTIFS('Ausrüstung &amp; Historie'!$A$2:$A$429,$A230,'Ausrüstung &amp; Historie'!$B$2:$B$429,$D230,'Ausrüstung &amp; Historie'!$H$2:$H$429,"Im Einsatz")&gt;0,"Im Einsatz",IF(COUNTIFS('Ausrüstung &amp; Historie'!$A$2:$A$429,$A230,'Ausrüstung &amp; Historie'!$B$2:$B$429,$D230,'Ausrüstung &amp; Historie'!$H$2:$H$429,"Noch nicht eingeführt")&gt;0,"Noch nicht eingeführt",IF(COUNTIFS('Ausrüstung &amp; Historie'!$A$2:$A$429,$A230,'Ausrüstung &amp; Historie'!$B$2:$B$429,$D230,'Ausrüstung &amp; Historie'!$H$2:$H$429,"Nicht mehr im Einsatz")&gt;0,"Nicht mehr im Einsatz",IF(COUNTIFS('Ausrüstung &amp; Historie'!$A$2:$A$429,$A230,'Ausrüstung &amp; Historie'!$B$2:$B$429,$D230,'Ausrüstung &amp; Historie'!$H$2:$H$429,"Nie eingeführt / fiktiv")&gt;0,"Nie eingeführt / fiktiv",IF(COUNTIFS('Ausrüstung &amp; Historie'!$A$2:$A$429,$A230,'Ausrüstung &amp; Historie'!$B$2:$B$429,$D230,'Ausrüstung &amp; Historie'!$H$2:$H$429,"Alliierte Unterstützung")&gt;0,"Alliierte Unterstützung",IF(COUNTIFS('Ausrüstung &amp; Historie'!$A$2:$A$429,$A230,'Ausrüstung &amp; Historie'!$B$2:$B$429,$D230,'Ausrüstung &amp; Historie'!$H$2:$H$429,"Unklar")&gt;0,"Unklar","n/a")))))))</x:f>
        <x:v>Im Einsatz</x:v>
      </x:c>
      <x:c r="G230" s="34" t="str">
        <x:v>N01</x:v>
      </x:c>
      <x:c r="H230" s="38" t="str">
        <x:v>Nordic Forces abgeglichen</x:v>
      </x:c>
    </x:row>
    <x:row r="231">
      <x:c r="A231" s="34" t="str">
        <x:v>Norwegen</x:v>
      </x:c>
      <x:c r="B231" s="34" t="str">
        <x:v>M109 Field Artillery Battery</x:v>
      </x:c>
      <x:c r="C231" s="34" t="str">
        <x:v>Artillerie</x:v>
      </x:c>
      <x:c r="D231" s="34" t="str">
        <x:v>M109</x:v>
      </x:c>
      <x:c r="E231" s="34" t="str">
        <x:v>Formationseinheit / Support gemäß Force Diagram</x:v>
      </x:c>
      <x:c r="F231" s="34" t="str">
        <x:f>IF($C231="Alliierte Unterstützung","Alliierte Unterstützung",IF(COUNTIFS('Ausrüstung &amp; Historie'!$A$2:$A$429,$A231,'Ausrüstung &amp; Historie'!$B$2:$B$429,$D231,'Ausrüstung &amp; Historie'!$H$2:$H$429,"Im Einsatz")&gt;0,"Im Einsatz",IF(COUNTIFS('Ausrüstung &amp; Historie'!$A$2:$A$429,$A231,'Ausrüstung &amp; Historie'!$B$2:$B$429,$D231,'Ausrüstung &amp; Historie'!$H$2:$H$429,"Noch nicht eingeführt")&gt;0,"Noch nicht eingeführt",IF(COUNTIFS('Ausrüstung &amp; Historie'!$A$2:$A$429,$A231,'Ausrüstung &amp; Historie'!$B$2:$B$429,$D231,'Ausrüstung &amp; Historie'!$H$2:$H$429,"Nicht mehr im Einsatz")&gt;0,"Nicht mehr im Einsatz",IF(COUNTIFS('Ausrüstung &amp; Historie'!$A$2:$A$429,$A231,'Ausrüstung &amp; Historie'!$B$2:$B$429,$D231,'Ausrüstung &amp; Historie'!$H$2:$H$429,"Nie eingeführt / fiktiv")&gt;0,"Nie eingeführt / fiktiv",IF(COUNTIFS('Ausrüstung &amp; Historie'!$A$2:$A$429,$A231,'Ausrüstung &amp; Historie'!$B$2:$B$429,$D231,'Ausrüstung &amp; Historie'!$H$2:$H$429,"Alliierte Unterstützung")&gt;0,"Alliierte Unterstützung",IF(COUNTIFS('Ausrüstung &amp; Historie'!$A$2:$A$429,$A231,'Ausrüstung &amp; Historie'!$B$2:$B$429,$D231,'Ausrüstung &amp; Historie'!$H$2:$H$429,"Unklar")&gt;0,"Unklar","n/a")))))))</x:f>
        <x:v>Im Einsatz</x:v>
      </x:c>
      <x:c r="G231" s="34" t="str">
        <x:v>N01</x:v>
      </x:c>
      <x:c r="H231" s="38" t="str">
        <x:v>Nordic Forces abgeglichen</x:v>
      </x:c>
    </x:row>
    <x:row r="232">
      <x:c r="A232" s="34" t="str">
        <x:v>Norwegen</x:v>
      </x:c>
      <x:c r="B232" s="34" t="str">
        <x:v>AV-8 Harrier Attack Flight (US Marine Support)</x:v>
      </x:c>
      <x:c r="C232" s="34" t="str">
        <x:v>Luftunterstützung</x:v>
      </x:c>
      <x:c r="D232" s="34" t="str">
        <x:v>AV-8 Harrier</x:v>
      </x:c>
      <x:c r="E232" s="34" t="str">
        <x:v>Formationseinheit / Support gemäß Force Diagram</x:v>
      </x:c>
      <x:c r="F232" s="34" t="str">
        <x:f>IF($C232="Alliierte Unterstützung","Alliierte Unterstützung",IF(COUNTIFS('Ausrüstung &amp; Historie'!$A$2:$A$429,$A232,'Ausrüstung &amp; Historie'!$B$2:$B$429,$D232,'Ausrüstung &amp; Historie'!$H$2:$H$429,"Im Einsatz")&gt;0,"Im Einsatz",IF(COUNTIFS('Ausrüstung &amp; Historie'!$A$2:$A$429,$A232,'Ausrüstung &amp; Historie'!$B$2:$B$429,$D232,'Ausrüstung &amp; Historie'!$H$2:$H$429,"Noch nicht eingeführt")&gt;0,"Noch nicht eingeführt",IF(COUNTIFS('Ausrüstung &amp; Historie'!$A$2:$A$429,$A232,'Ausrüstung &amp; Historie'!$B$2:$B$429,$D232,'Ausrüstung &amp; Historie'!$H$2:$H$429,"Nicht mehr im Einsatz")&gt;0,"Nicht mehr im Einsatz",IF(COUNTIFS('Ausrüstung &amp; Historie'!$A$2:$A$429,$A232,'Ausrüstung &amp; Historie'!$B$2:$B$429,$D232,'Ausrüstung &amp; Historie'!$H$2:$H$429,"Nie eingeführt / fiktiv")&gt;0,"Nie eingeführt / fiktiv",IF(COUNTIFS('Ausrüstung &amp; Historie'!$A$2:$A$429,$A232,'Ausrüstung &amp; Historie'!$B$2:$B$429,$D232,'Ausrüstung &amp; Historie'!$H$2:$H$429,"Alliierte Unterstützung")&gt;0,"Alliierte Unterstützung",IF(COUNTIFS('Ausrüstung &amp; Historie'!$A$2:$A$429,$A232,'Ausrüstung &amp; Historie'!$B$2:$B$429,$D232,'Ausrüstung &amp; Historie'!$H$2:$H$429,"Unklar")&gt;0,"Unklar","n/a")))))))</x:f>
        <x:v>Unklar</x:v>
      </x:c>
      <x:c r="G232" s="34" t="str">
        <x:v>N01</x:v>
      </x:c>
      <x:c r="H232" s="38" t="str">
        <x:v>Nordic Forces abgeglichen</x:v>
      </x:c>
    </x:row>
    <x:row r="233">
      <x:c r="A233" s="34" t="str">
        <x:v>Dänemark</x:v>
      </x:c>
      <x:c r="B233" s="34" t="str">
        <x:v>Leopard 1 Tank Platoon</x:v>
      </x:c>
      <x:c r="C233" s="34" t="str">
        <x:v>Panzer / Gefechtsfahrzeug</x:v>
      </x:c>
      <x:c r="D233" s="34" t="str">
        <x:v>Leopard 1 DK</x:v>
      </x:c>
      <x:c r="E233" s="34" t="str">
        <x:v>Formationseinheit / Support gemäß Force Diagram</x:v>
      </x:c>
      <x:c r="F233" s="34" t="str">
        <x:f>IF($C233="Alliierte Unterstützung","Alliierte Unterstützung",IF(COUNTIFS('Ausrüstung &amp; Historie'!$A$2:$A$429,$A233,'Ausrüstung &amp; Historie'!$B$2:$B$429,$D233,'Ausrüstung &amp; Historie'!$H$2:$H$429,"Im Einsatz")&gt;0,"Im Einsatz",IF(COUNTIFS('Ausrüstung &amp; Historie'!$A$2:$A$429,$A233,'Ausrüstung &amp; Historie'!$B$2:$B$429,$D233,'Ausrüstung &amp; Historie'!$H$2:$H$429,"Noch nicht eingeführt")&gt;0,"Noch nicht eingeführt",IF(COUNTIFS('Ausrüstung &amp; Historie'!$A$2:$A$429,$A233,'Ausrüstung &amp; Historie'!$B$2:$B$429,$D233,'Ausrüstung &amp; Historie'!$H$2:$H$429,"Nicht mehr im Einsatz")&gt;0,"Nicht mehr im Einsatz",IF(COUNTIFS('Ausrüstung &amp; Historie'!$A$2:$A$429,$A233,'Ausrüstung &amp; Historie'!$B$2:$B$429,$D233,'Ausrüstung &amp; Historie'!$H$2:$H$429,"Nie eingeführt / fiktiv")&gt;0,"Nie eingeführt / fiktiv",IF(COUNTIFS('Ausrüstung &amp; Historie'!$A$2:$A$429,$A233,'Ausrüstung &amp; Historie'!$B$2:$B$429,$D233,'Ausrüstung &amp; Historie'!$H$2:$H$429,"Alliierte Unterstützung")&gt;0,"Alliierte Unterstützung",IF(COUNTIFS('Ausrüstung &amp; Historie'!$A$2:$A$429,$A233,'Ausrüstung &amp; Historie'!$B$2:$B$429,$D233,'Ausrüstung &amp; Historie'!$H$2:$H$429,"Unklar")&gt;0,"Unklar","n/a")))))))</x:f>
        <x:v>Im Einsatz</x:v>
      </x:c>
      <x:c r="G233" s="34" t="str">
        <x:v>N01</x:v>
      </x:c>
      <x:c r="H233" s="38" t="str">
        <x:v>Nordic Forces abgeglichen</x:v>
      </x:c>
    </x:row>
    <x:row r="234">
      <x:c r="A234" s="34" t="str">
        <x:v>Dänemark</x:v>
      </x:c>
      <x:c r="B234" s="34" t="str">
        <x:v>Centurion DK Tank Platoon</x:v>
      </x:c>
      <x:c r="C234" s="34" t="str">
        <x:v>Panzer / Gefechtsfahrzeug</x:v>
      </x:c>
      <x:c r="D234" s="34" t="str">
        <x:v>Centurion DK</x:v>
      </x:c>
      <x:c r="E234" s="34" t="str">
        <x:v>Formationseinheit / Support gemäß Force Diagram</x:v>
      </x:c>
      <x:c r="F234" s="34" t="str">
        <x:f>IF($C234="Alliierte Unterstützung","Alliierte Unterstützung",IF(COUNTIFS('Ausrüstung &amp; Historie'!$A$2:$A$429,$A234,'Ausrüstung &amp; Historie'!$B$2:$B$429,$D234,'Ausrüstung &amp; Historie'!$H$2:$H$429,"Im Einsatz")&gt;0,"Im Einsatz",IF(COUNTIFS('Ausrüstung &amp; Historie'!$A$2:$A$429,$A234,'Ausrüstung &amp; Historie'!$B$2:$B$429,$D234,'Ausrüstung &amp; Historie'!$H$2:$H$429,"Noch nicht eingeführt")&gt;0,"Noch nicht eingeführt",IF(COUNTIFS('Ausrüstung &amp; Historie'!$A$2:$A$429,$A234,'Ausrüstung &amp; Historie'!$B$2:$B$429,$D234,'Ausrüstung &amp; Historie'!$H$2:$H$429,"Nicht mehr im Einsatz")&gt;0,"Nicht mehr im Einsatz",IF(COUNTIFS('Ausrüstung &amp; Historie'!$A$2:$A$429,$A234,'Ausrüstung &amp; Historie'!$B$2:$B$429,$D234,'Ausrüstung &amp; Historie'!$H$2:$H$429,"Nie eingeführt / fiktiv")&gt;0,"Nie eingeführt / fiktiv",IF(COUNTIFS('Ausrüstung &amp; Historie'!$A$2:$A$429,$A234,'Ausrüstung &amp; Historie'!$B$2:$B$429,$D234,'Ausrüstung &amp; Historie'!$H$2:$H$429,"Alliierte Unterstützung")&gt;0,"Alliierte Unterstützung",IF(COUNTIFS('Ausrüstung &amp; Historie'!$A$2:$A$429,$A234,'Ausrüstung &amp; Historie'!$B$2:$B$429,$D234,'Ausrüstung &amp; Historie'!$H$2:$H$429,"Unklar")&gt;0,"Unklar","n/a")))))))</x:f>
        <x:v>Im Einsatz</x:v>
      </x:c>
      <x:c r="G234" s="34" t="str">
        <x:v>N01</x:v>
      </x:c>
      <x:c r="H234" s="38" t="str">
        <x:v>Nordic Forces abgeglichen</x:v>
      </x:c>
    </x:row>
    <x:row r="235">
      <x:c r="A235" s="34" t="str">
        <x:v>Dänemark</x:v>
      </x:c>
      <x:c r="B235" s="34" t="str">
        <x:v>Centurion Tank-hunter Platoon</x:v>
      </x:c>
      <x:c r="C235" s="34" t="str">
        <x:v>Panzer / Gefechtsfahrzeug</x:v>
      </x:c>
      <x:c r="D235" s="34" t="str">
        <x:v>Centurion DK</x:v>
      </x:c>
      <x:c r="E235" s="34" t="str">
        <x:v>Formationseinheit / Support gemäß Force Diagram</x:v>
      </x:c>
      <x:c r="F235" s="34" t="str">
        <x:f>IF($C235="Alliierte Unterstützung","Alliierte Unterstützung",IF(COUNTIFS('Ausrüstung &amp; Historie'!$A$2:$A$429,$A235,'Ausrüstung &amp; Historie'!$B$2:$B$429,$D235,'Ausrüstung &amp; Historie'!$H$2:$H$429,"Im Einsatz")&gt;0,"Im Einsatz",IF(COUNTIFS('Ausrüstung &amp; Historie'!$A$2:$A$429,$A235,'Ausrüstung &amp; Historie'!$B$2:$B$429,$D235,'Ausrüstung &amp; Historie'!$H$2:$H$429,"Noch nicht eingeführt")&gt;0,"Noch nicht eingeführt",IF(COUNTIFS('Ausrüstung &amp; Historie'!$A$2:$A$429,$A235,'Ausrüstung &amp; Historie'!$B$2:$B$429,$D235,'Ausrüstung &amp; Historie'!$H$2:$H$429,"Nicht mehr im Einsatz")&gt;0,"Nicht mehr im Einsatz",IF(COUNTIFS('Ausrüstung &amp; Historie'!$A$2:$A$429,$A235,'Ausrüstung &amp; Historie'!$B$2:$B$429,$D235,'Ausrüstung &amp; Historie'!$H$2:$H$429,"Nie eingeführt / fiktiv")&gt;0,"Nie eingeführt / fiktiv",IF(COUNTIFS('Ausrüstung &amp; Historie'!$A$2:$A$429,$A235,'Ausrüstung &amp; Historie'!$B$2:$B$429,$D235,'Ausrüstung &amp; Historie'!$H$2:$H$429,"Alliierte Unterstützung")&gt;0,"Alliierte Unterstützung",IF(COUNTIFS('Ausrüstung &amp; Historie'!$A$2:$A$429,$A235,'Ausrüstung &amp; Historie'!$B$2:$B$429,$D235,'Ausrüstung &amp; Historie'!$H$2:$H$429,"Unklar")&gt;0,"Unklar","n/a")))))))</x:f>
        <x:v>Im Einsatz</x:v>
      </x:c>
      <x:c r="G235" s="34" t="str">
        <x:v>N01</x:v>
      </x:c>
      <x:c r="H235" s="38" t="str">
        <x:v>Nordic Forces abgeglichen</x:v>
      </x:c>
    </x:row>
    <x:row r="236">
      <x:c r="A236" s="34" t="str">
        <x:v>Dänemark</x:v>
      </x:c>
      <x:c r="B236" s="34" t="str">
        <x:v>M113 Armoured Infantry Platoon</x:v>
      </x:c>
      <x:c r="C236" s="34" t="str">
        <x:v>Infanterie / Mechanisiert</x:v>
      </x:c>
      <x:c r="D236" s="34" t="str">
        <x:v>M113</x:v>
      </x:c>
      <x:c r="E236" s="34" t="str">
        <x:v>Formationseinheit / Support gemäß Force Diagram</x:v>
      </x:c>
      <x:c r="F236" s="34" t="str">
        <x:f>IF($C236="Alliierte Unterstützung","Alliierte Unterstützung",IF(COUNTIFS('Ausrüstung &amp; Historie'!$A$2:$A$429,$A236,'Ausrüstung &amp; Historie'!$B$2:$B$429,$D236,'Ausrüstung &amp; Historie'!$H$2:$H$429,"Im Einsatz")&gt;0,"Im Einsatz",IF(COUNTIFS('Ausrüstung &amp; Historie'!$A$2:$A$429,$A236,'Ausrüstung &amp; Historie'!$B$2:$B$429,$D236,'Ausrüstung &amp; Historie'!$H$2:$H$429,"Noch nicht eingeführt")&gt;0,"Noch nicht eingeführt",IF(COUNTIFS('Ausrüstung &amp; Historie'!$A$2:$A$429,$A236,'Ausrüstung &amp; Historie'!$B$2:$B$429,$D236,'Ausrüstung &amp; Historie'!$H$2:$H$429,"Nicht mehr im Einsatz")&gt;0,"Nicht mehr im Einsatz",IF(COUNTIFS('Ausrüstung &amp; Historie'!$A$2:$A$429,$A236,'Ausrüstung &amp; Historie'!$B$2:$B$429,$D236,'Ausrüstung &amp; Historie'!$H$2:$H$429,"Nie eingeführt / fiktiv")&gt;0,"Nie eingeführt / fiktiv",IF(COUNTIFS('Ausrüstung &amp; Historie'!$A$2:$A$429,$A236,'Ausrüstung &amp; Historie'!$B$2:$B$429,$D236,'Ausrüstung &amp; Historie'!$H$2:$H$429,"Alliierte Unterstützung")&gt;0,"Alliierte Unterstützung",IF(COUNTIFS('Ausrüstung &amp; Historie'!$A$2:$A$429,$A236,'Ausrüstung &amp; Historie'!$B$2:$B$429,$D236,'Ausrüstung &amp; Historie'!$H$2:$H$429,"Unklar")&gt;0,"Unklar","n/a")))))))</x:f>
        <x:v>Im Einsatz</x:v>
      </x:c>
      <x:c r="G236" s="34" t="str">
        <x:v>N01</x:v>
      </x:c>
      <x:c r="H236" s="38" t="str">
        <x:v>Nordic Forces abgeglichen</x:v>
      </x:c>
    </x:row>
    <x:row r="237">
      <x:c r="A237" s="34" t="str">
        <x:v>Dänemark</x:v>
      </x:c>
      <x:c r="B237" s="34" t="str">
        <x:v>M113 TOW Platoon</x:v>
      </x:c>
      <x:c r="C237" s="34" t="str">
        <x:v>Panzerabwehr</x:v>
      </x:c>
      <x:c r="D237" s="34" t="str">
        <x:v>M113 TOW</x:v>
      </x:c>
      <x:c r="E237" s="34" t="str">
        <x:v>Formationseinheit / Support gemäß Force Diagram</x:v>
      </x:c>
      <x:c r="F237" s="34" t="str">
        <x:f>IF($C237="Alliierte Unterstützung","Alliierte Unterstützung",IF(COUNTIFS('Ausrüstung &amp; Historie'!$A$2:$A$429,$A237,'Ausrüstung &amp; Historie'!$B$2:$B$429,$D237,'Ausrüstung &amp; Historie'!$H$2:$H$429,"Im Einsatz")&gt;0,"Im Einsatz",IF(COUNTIFS('Ausrüstung &amp; Historie'!$A$2:$A$429,$A237,'Ausrüstung &amp; Historie'!$B$2:$B$429,$D237,'Ausrüstung &amp; Historie'!$H$2:$H$429,"Noch nicht eingeführt")&gt;0,"Noch nicht eingeführt",IF(COUNTIFS('Ausrüstung &amp; Historie'!$A$2:$A$429,$A237,'Ausrüstung &amp; Historie'!$B$2:$B$429,$D237,'Ausrüstung &amp; Historie'!$H$2:$H$429,"Nicht mehr im Einsatz")&gt;0,"Nicht mehr im Einsatz",IF(COUNTIFS('Ausrüstung &amp; Historie'!$A$2:$A$429,$A237,'Ausrüstung &amp; Historie'!$B$2:$B$429,$D237,'Ausrüstung &amp; Historie'!$H$2:$H$429,"Nie eingeführt / fiktiv")&gt;0,"Nie eingeführt / fiktiv",IF(COUNTIFS('Ausrüstung &amp; Historie'!$A$2:$A$429,$A237,'Ausrüstung &amp; Historie'!$B$2:$B$429,$D237,'Ausrüstung &amp; Historie'!$H$2:$H$429,"Alliierte Unterstützung")&gt;0,"Alliierte Unterstützung",IF(COUNTIFS('Ausrüstung &amp; Historie'!$A$2:$A$429,$A237,'Ausrüstung &amp; Historie'!$B$2:$B$429,$D237,'Ausrüstung &amp; Historie'!$H$2:$H$429,"Unklar")&gt;0,"Unklar","n/a")))))))</x:f>
        <x:v>Im Einsatz</x:v>
      </x:c>
      <x:c r="G237" s="34" t="str">
        <x:v>N01</x:v>
      </x:c>
      <x:c r="H237" s="38" t="str">
        <x:v>Nordic Forces abgeglichen</x:v>
      </x:c>
    </x:row>
    <x:row r="238">
      <x:c r="A238" s="34" t="str">
        <x:v>Dänemark</x:v>
      </x:c>
      <x:c r="B238" s="34" t="str">
        <x:v>M125 81mm Mortar Platoon</x:v>
      </x:c>
      <x:c r="C238" s="34" t="str">
        <x:v>Mörser</x:v>
      </x:c>
      <x:c r="D238" s="34" t="str">
        <x:v>M113</x:v>
      </x:c>
      <x:c r="E238" s="34" t="str">
        <x:v>Formationseinheit / Support gemäß Force Diagram</x:v>
      </x:c>
      <x:c r="F238" s="34" t="str">
        <x:f>IF($C238="Alliierte Unterstützung","Alliierte Unterstützung",IF(COUNTIFS('Ausrüstung &amp; Historie'!$A$2:$A$429,$A238,'Ausrüstung &amp; Historie'!$B$2:$B$429,$D238,'Ausrüstung &amp; Historie'!$H$2:$H$429,"Im Einsatz")&gt;0,"Im Einsatz",IF(COUNTIFS('Ausrüstung &amp; Historie'!$A$2:$A$429,$A238,'Ausrüstung &amp; Historie'!$B$2:$B$429,$D238,'Ausrüstung &amp; Historie'!$H$2:$H$429,"Noch nicht eingeführt")&gt;0,"Noch nicht eingeführt",IF(COUNTIFS('Ausrüstung &amp; Historie'!$A$2:$A$429,$A238,'Ausrüstung &amp; Historie'!$B$2:$B$429,$D238,'Ausrüstung &amp; Historie'!$H$2:$H$429,"Nicht mehr im Einsatz")&gt;0,"Nicht mehr im Einsatz",IF(COUNTIFS('Ausrüstung &amp; Historie'!$A$2:$A$429,$A238,'Ausrüstung &amp; Historie'!$B$2:$B$429,$D238,'Ausrüstung &amp; Historie'!$H$2:$H$429,"Nie eingeführt / fiktiv")&gt;0,"Nie eingeführt / fiktiv",IF(COUNTIFS('Ausrüstung &amp; Historie'!$A$2:$A$429,$A238,'Ausrüstung &amp; Historie'!$B$2:$B$429,$D238,'Ausrüstung &amp; Historie'!$H$2:$H$429,"Alliierte Unterstützung")&gt;0,"Alliierte Unterstützung",IF(COUNTIFS('Ausrüstung &amp; Historie'!$A$2:$A$429,$A238,'Ausrüstung &amp; Historie'!$B$2:$B$429,$D238,'Ausrüstung &amp; Historie'!$H$2:$H$429,"Unklar")&gt;0,"Unklar","n/a")))))))</x:f>
        <x:v>Im Einsatz</x:v>
      </x:c>
      <x:c r="G238" s="34" t="str">
        <x:v>N01</x:v>
      </x:c>
      <x:c r="H238" s="38" t="str">
        <x:v>Nordic Forces abgeglichen</x:v>
      </x:c>
    </x:row>
    <x:row r="239">
      <x:c r="A239" s="34" t="str">
        <x:v>Dänemark</x:v>
      </x:c>
      <x:c r="B239" s="34" t="str">
        <x:v>M106 120mm Mortar Platoon</x:v>
      </x:c>
      <x:c r="C239" s="34" t="str">
        <x:v>Mörser</x:v>
      </x:c>
      <x:c r="D239" s="34" t="str">
        <x:v>M106 120mm</x:v>
      </x:c>
      <x:c r="E239" s="34" t="str">
        <x:v>Formationseinheit / Support gemäß Force Diagram</x:v>
      </x:c>
      <x:c r="F239" s="34" t="str">
        <x:f>IF($C239="Alliierte Unterstützung","Alliierte Unterstützung",IF(COUNTIFS('Ausrüstung &amp; Historie'!$A$2:$A$429,$A239,'Ausrüstung &amp; Historie'!$B$2:$B$429,$D239,'Ausrüstung &amp; Historie'!$H$2:$H$429,"Im Einsatz")&gt;0,"Im Einsatz",IF(COUNTIFS('Ausrüstung &amp; Historie'!$A$2:$A$429,$A239,'Ausrüstung &amp; Historie'!$B$2:$B$429,$D239,'Ausrüstung &amp; Historie'!$H$2:$H$429,"Noch nicht eingeführt")&gt;0,"Noch nicht eingeführt",IF(COUNTIFS('Ausrüstung &amp; Historie'!$A$2:$A$429,$A239,'Ausrüstung &amp; Historie'!$B$2:$B$429,$D239,'Ausrüstung &amp; Historie'!$H$2:$H$429,"Nicht mehr im Einsatz")&gt;0,"Nicht mehr im Einsatz",IF(COUNTIFS('Ausrüstung &amp; Historie'!$A$2:$A$429,$A239,'Ausrüstung &amp; Historie'!$B$2:$B$429,$D239,'Ausrüstung &amp; Historie'!$H$2:$H$429,"Nie eingeführt / fiktiv")&gt;0,"Nie eingeführt / fiktiv",IF(COUNTIFS('Ausrüstung &amp; Historie'!$A$2:$A$429,$A239,'Ausrüstung &amp; Historie'!$B$2:$B$429,$D239,'Ausrüstung &amp; Historie'!$H$2:$H$429,"Alliierte Unterstützung")&gt;0,"Alliierte Unterstützung",IF(COUNTIFS('Ausrüstung &amp; Historie'!$A$2:$A$429,$A239,'Ausrüstung &amp; Historie'!$B$2:$B$429,$D239,'Ausrüstung &amp; Historie'!$H$2:$H$429,"Unklar")&gt;0,"Unklar","n/a")))))))</x:f>
        <x:v>Im Einsatz</x:v>
      </x:c>
      <x:c r="G239" s="34" t="str">
        <x:v>N01</x:v>
      </x:c>
      <x:c r="H239" s="38" t="str">
        <x:v>Nordic Forces abgeglichen</x:v>
      </x:c>
    </x:row>
    <x:row r="240">
      <x:c r="A240" s="34" t="str">
        <x:v>Dänemark</x:v>
      </x:c>
      <x:c r="B240" s="34" t="str">
        <x:v>M109 SP Howitzer Battery</x:v>
      </x:c>
      <x:c r="C240" s="34" t="str">
        <x:v>Artillerie</x:v>
      </x:c>
      <x:c r="D240" s="34" t="str">
        <x:v>M109</x:v>
      </x:c>
      <x:c r="E240" s="34" t="str">
        <x:v>Formationseinheit / Support gemäß Force Diagram</x:v>
      </x:c>
      <x:c r="F240" s="34" t="str">
        <x:f>IF($C240="Alliierte Unterstützung","Alliierte Unterstützung",IF(COUNTIFS('Ausrüstung &amp; Historie'!$A$2:$A$429,$A240,'Ausrüstung &amp; Historie'!$B$2:$B$429,$D240,'Ausrüstung &amp; Historie'!$H$2:$H$429,"Im Einsatz")&gt;0,"Im Einsatz",IF(COUNTIFS('Ausrüstung &amp; Historie'!$A$2:$A$429,$A240,'Ausrüstung &amp; Historie'!$B$2:$B$429,$D240,'Ausrüstung &amp; Historie'!$H$2:$H$429,"Noch nicht eingeführt")&gt;0,"Noch nicht eingeführt",IF(COUNTIFS('Ausrüstung &amp; Historie'!$A$2:$A$429,$A240,'Ausrüstung &amp; Historie'!$B$2:$B$429,$D240,'Ausrüstung &amp; Historie'!$H$2:$H$429,"Nicht mehr im Einsatz")&gt;0,"Nicht mehr im Einsatz",IF(COUNTIFS('Ausrüstung &amp; Historie'!$A$2:$A$429,$A240,'Ausrüstung &amp; Historie'!$B$2:$B$429,$D240,'Ausrüstung &amp; Historie'!$H$2:$H$429,"Nie eingeführt / fiktiv")&gt;0,"Nie eingeführt / fiktiv",IF(COUNTIFS('Ausrüstung &amp; Historie'!$A$2:$A$429,$A240,'Ausrüstung &amp; Historie'!$B$2:$B$429,$D240,'Ausrüstung &amp; Historie'!$H$2:$H$429,"Alliierte Unterstützung")&gt;0,"Alliierte Unterstützung",IF(COUNTIFS('Ausrüstung &amp; Historie'!$A$2:$A$429,$A240,'Ausrüstung &amp; Historie'!$B$2:$B$429,$D240,'Ausrüstung &amp; Historie'!$H$2:$H$429,"Unklar")&gt;0,"Unklar","n/a")))))))</x:f>
        <x:v>Im Einsatz</x:v>
      </x:c>
      <x:c r="G240" s="34" t="str">
        <x:v>N01</x:v>
      </x:c>
      <x:c r="H240" s="38" t="str">
        <x:v>Nordic Forces abgeglichen</x:v>
      </x:c>
    </x:row>
    <x:row r="241">
      <x:c r="A241" s="34" t="str">
        <x:v>Dänemark</x:v>
      </x:c>
      <x:c r="B241" s="34" t="str">
        <x:v>Redeye Air Defence Group</x:v>
      </x:c>
      <x:c r="C241" s="34" t="str">
        <x:v>Flugabwehr</x:v>
      </x:c>
      <x:c r="D241" s="34" t="str">
        <x:v>Redeye</x:v>
      </x:c>
      <x:c r="E241" s="34" t="str">
        <x:v>Formationseinheit / Support gemäß Force Diagram</x:v>
      </x:c>
      <x:c r="F241" s="34" t="str">
        <x:f>IF($C241="Alliierte Unterstützung","Alliierte Unterstützung",IF(COUNTIFS('Ausrüstung &amp; Historie'!$A$2:$A$429,$A241,'Ausrüstung &amp; Historie'!$B$2:$B$429,$D241,'Ausrüstung &amp; Historie'!$H$2:$H$429,"Im Einsatz")&gt;0,"Im Einsatz",IF(COUNTIFS('Ausrüstung &amp; Historie'!$A$2:$A$429,$A241,'Ausrüstung &amp; Historie'!$B$2:$B$429,$D241,'Ausrüstung &amp; Historie'!$H$2:$H$429,"Noch nicht eingeführt")&gt;0,"Noch nicht eingeführt",IF(COUNTIFS('Ausrüstung &amp; Historie'!$A$2:$A$429,$A241,'Ausrüstung &amp; Historie'!$B$2:$B$429,$D241,'Ausrüstung &amp; Historie'!$H$2:$H$429,"Nicht mehr im Einsatz")&gt;0,"Nicht mehr im Einsatz",IF(COUNTIFS('Ausrüstung &amp; Historie'!$A$2:$A$429,$A241,'Ausrüstung &amp; Historie'!$B$2:$B$429,$D241,'Ausrüstung &amp; Historie'!$H$2:$H$429,"Nie eingeführt / fiktiv")&gt;0,"Nie eingeführt / fiktiv",IF(COUNTIFS('Ausrüstung &amp; Historie'!$A$2:$A$429,$A241,'Ausrüstung &amp; Historie'!$B$2:$B$429,$D241,'Ausrüstung &amp; Historie'!$H$2:$H$429,"Alliierte Unterstützung")&gt;0,"Alliierte Unterstützung",IF(COUNTIFS('Ausrüstung &amp; Historie'!$A$2:$A$429,$A241,'Ausrüstung &amp; Historie'!$B$2:$B$429,$D241,'Ausrüstung &amp; Historie'!$H$2:$H$429,"Unklar")&gt;0,"Unklar","n/a")))))))</x:f>
        <x:v>Im Einsatz</x:v>
      </x:c>
      <x:c r="G241" s="34" t="str">
        <x:v>N01</x:v>
      </x:c>
      <x:c r="H241" s="38" t="str">
        <x:v>Nordic Forces abgeglichen</x:v>
      </x:c>
    </x:row>
    <x:row r="242">
      <x:c r="A242" s="34" t="str">
        <x:v>Dänemark</x:v>
      </x:c>
      <x:c r="B242" s="34" t="str">
        <x:v>M113 OP</x:v>
      </x:c>
      <x:c r="C242" s="34" t="str">
        <x:v>Aufklärung / Beobachtung</x:v>
      </x:c>
      <x:c r="D242" s="34" t="str">
        <x:v>M113</x:v>
      </x:c>
      <x:c r="E242" s="34" t="str">
        <x:v>Formationseinheit / Support gemäß Force Diagram</x:v>
      </x:c>
      <x:c r="F242" s="34" t="str">
        <x:f>IF($C242="Alliierte Unterstützung","Alliierte Unterstützung",IF(COUNTIFS('Ausrüstung &amp; Historie'!$A$2:$A$429,$A242,'Ausrüstung &amp; Historie'!$B$2:$B$429,$D242,'Ausrüstung &amp; Historie'!$H$2:$H$429,"Im Einsatz")&gt;0,"Im Einsatz",IF(COUNTIFS('Ausrüstung &amp; Historie'!$A$2:$A$429,$A242,'Ausrüstung &amp; Historie'!$B$2:$B$429,$D242,'Ausrüstung &amp; Historie'!$H$2:$H$429,"Noch nicht eingeführt")&gt;0,"Noch nicht eingeführt",IF(COUNTIFS('Ausrüstung &amp; Historie'!$A$2:$A$429,$A242,'Ausrüstung &amp; Historie'!$B$2:$B$429,$D242,'Ausrüstung &amp; Historie'!$H$2:$H$429,"Nicht mehr im Einsatz")&gt;0,"Nicht mehr im Einsatz",IF(COUNTIFS('Ausrüstung &amp; Historie'!$A$2:$A$429,$A242,'Ausrüstung &amp; Historie'!$B$2:$B$429,$D242,'Ausrüstung &amp; Historie'!$H$2:$H$429,"Nie eingeführt / fiktiv")&gt;0,"Nie eingeführt / fiktiv",IF(COUNTIFS('Ausrüstung &amp; Historie'!$A$2:$A$429,$A242,'Ausrüstung &amp; Historie'!$B$2:$B$429,$D242,'Ausrüstung &amp; Historie'!$H$2:$H$429,"Alliierte Unterstützung")&gt;0,"Alliierte Unterstützung",IF(COUNTIFS('Ausrüstung &amp; Historie'!$A$2:$A$429,$A242,'Ausrüstung &amp; Historie'!$B$2:$B$429,$D242,'Ausrüstung &amp; Historie'!$H$2:$H$429,"Unklar")&gt;0,"Unklar","n/a")))))))</x:f>
        <x:v>Im Einsatz</x:v>
      </x:c>
      <x:c r="G242" s="34" t="str">
        <x:v>N01</x:v>
      </x:c>
      <x:c r="H242" s="38" t="str">
        <x:v>Nordic Forces abgeglichen</x:v>
      </x:c>
    </x:row>
    <x:row r="243">
      <x:c r="A243" s="34" t="str">
        <x:v>Dänemark</x:v>
      </x:c>
      <x:c r="B243" s="34" t="str">
        <x:v>Scout Group (Mercedes/Feltvogn)</x:v>
      </x:c>
      <x:c r="C243" s="34" t="str">
        <x:v>Aufklärung / Beobachtung</x:v>
      </x:c>
      <x:c r="D243" s="34" t="str">
        <x:v>Mercedes/Feltvogn</x:v>
      </x:c>
      <x:c r="E243" s="34" t="str">
        <x:v>Formationseinheit / Support gemäß Force Diagram</x:v>
      </x:c>
      <x:c r="F243" s="34" t="str">
        <x:f>IF($C243="Alliierte Unterstützung","Alliierte Unterstützung",IF(COUNTIFS('Ausrüstung &amp; Historie'!$A$2:$A$429,$A243,'Ausrüstung &amp; Historie'!$B$2:$B$429,$D243,'Ausrüstung &amp; Historie'!$H$2:$H$429,"Im Einsatz")&gt;0,"Im Einsatz",IF(COUNTIFS('Ausrüstung &amp; Historie'!$A$2:$A$429,$A243,'Ausrüstung &amp; Historie'!$B$2:$B$429,$D243,'Ausrüstung &amp; Historie'!$H$2:$H$429,"Noch nicht eingeführt")&gt;0,"Noch nicht eingeführt",IF(COUNTIFS('Ausrüstung &amp; Historie'!$A$2:$A$429,$A243,'Ausrüstung &amp; Historie'!$B$2:$B$429,$D243,'Ausrüstung &amp; Historie'!$H$2:$H$429,"Nicht mehr im Einsatz")&gt;0,"Nicht mehr im Einsatz",IF(COUNTIFS('Ausrüstung &amp; Historie'!$A$2:$A$429,$A243,'Ausrüstung &amp; Historie'!$B$2:$B$429,$D243,'Ausrüstung &amp; Historie'!$H$2:$H$429,"Nie eingeführt / fiktiv")&gt;0,"Nie eingeführt / fiktiv",IF(COUNTIFS('Ausrüstung &amp; Historie'!$A$2:$A$429,$A243,'Ausrüstung &amp; Historie'!$B$2:$B$429,$D243,'Ausrüstung &amp; Historie'!$H$2:$H$429,"Alliierte Unterstützung")&gt;0,"Alliierte Unterstützung",IF(COUNTIFS('Ausrüstung &amp; Historie'!$A$2:$A$429,$A243,'Ausrüstung &amp; Historie'!$B$2:$B$429,$D243,'Ausrüstung &amp; Historie'!$H$2:$H$429,"Unklar")&gt;0,"Unklar","n/a")))))))</x:f>
        <x:v>Im Einsatz</x:v>
      </x:c>
      <x:c r="G243" s="34" t="str">
        <x:v>N01</x:v>
      </x:c>
      <x:c r="H243" s="38" t="str">
        <x:v>Nordic Forces abgeglichen</x:v>
      </x:c>
    </x:row>
    <x:row r="244">
      <x:c r="A244" s="34" t="str">
        <x:v>Dänemark</x:v>
      </x:c>
      <x:c r="B244" s="34" t="str">
        <x:v>West German Support Unit (gemäß Force Diagram)</x:v>
      </x:c>
      <x:c r="C244" s="34" t="str">
        <x:v>Alliierte Unterstützung</x:v>
      </x:c>
      <x:c r="D244" s="34" t="str">
        <x:v>Alliierte Unterstützung</x:v>
      </x:c>
      <x:c r="E244" s="34" t="str">
        <x:v>Formationseinheit / Support gemäß Force Diagram</x:v>
      </x:c>
      <x:c r="F244" s="34" t="str">
        <x:f>IF($C244="Alliierte Unterstützung","Alliierte Unterstützung",IF(COUNTIFS('Ausrüstung &amp; Historie'!$A$2:$A$429,$A244,'Ausrüstung &amp; Historie'!$B$2:$B$429,$D244,'Ausrüstung &amp; Historie'!$H$2:$H$429,"Im Einsatz")&gt;0,"Im Einsatz",IF(COUNTIFS('Ausrüstung &amp; Historie'!$A$2:$A$429,$A244,'Ausrüstung &amp; Historie'!$B$2:$B$429,$D244,'Ausrüstung &amp; Historie'!$H$2:$H$429,"Noch nicht eingeführt")&gt;0,"Noch nicht eingeführt",IF(COUNTIFS('Ausrüstung &amp; Historie'!$A$2:$A$429,$A244,'Ausrüstung &amp; Historie'!$B$2:$B$429,$D244,'Ausrüstung &amp; Historie'!$H$2:$H$429,"Nicht mehr im Einsatz")&gt;0,"Nicht mehr im Einsatz",IF(COUNTIFS('Ausrüstung &amp; Historie'!$A$2:$A$429,$A244,'Ausrüstung &amp; Historie'!$B$2:$B$429,$D244,'Ausrüstung &amp; Historie'!$H$2:$H$429,"Nie eingeführt / fiktiv")&gt;0,"Nie eingeführt / fiktiv",IF(COUNTIFS('Ausrüstung &amp; Historie'!$A$2:$A$429,$A244,'Ausrüstung &amp; Historie'!$B$2:$B$429,$D244,'Ausrüstung &amp; Historie'!$H$2:$H$429,"Alliierte Unterstützung")&gt;0,"Alliierte Unterstützung",IF(COUNTIFS('Ausrüstung &amp; Historie'!$A$2:$A$429,$A244,'Ausrüstung &amp; Historie'!$B$2:$B$429,$D244,'Ausrüstung &amp; Historie'!$H$2:$H$429,"Unklar")&gt;0,"Unklar","n/a")))))))</x:f>
        <x:v>Alliierte Unterstützung</x:v>
      </x:c>
      <x:c r="G244" s="34" t="str">
        <x:v>N01</x:v>
      </x:c>
      <x:c r="H244" s="38" t="str">
        <x:v>Nordic Forces abgeglichen</x:v>
      </x:c>
    </x:row>
    <x:row r="245">
      <x:c r="A245" s="34" t="str">
        <x:v>Sowjetunion</x:v>
      </x:c>
      <x:c r="B245" s="34" t="str">
        <x:v>T-80 Tank Company</x:v>
      </x:c>
      <x:c r="C245" s="34" t="str">
        <x:v>Panzer / Gefechtsfahrzeug</x:v>
      </x:c>
      <x:c r="D245" s="34" t="str">
        <x:v>T-80</x:v>
      </x:c>
      <x:c r="E245" s="34" t="str">
        <x:v>Formationseinheit / Support gemäß Force Diagram</x:v>
      </x:c>
      <x:c r="F245" s="34" t="str">
        <x:f>IF($C245="Alliierte Unterstützung","Alliierte Unterstützung",IF(COUNTIFS('Ausrüstung &amp; Historie'!$A$2:$A$429,$A245,'Ausrüstung &amp; Historie'!$B$2:$B$429,$D245,'Ausrüstung &amp; Historie'!$H$2:$H$429,"Im Einsatz")&gt;0,"Im Einsatz",IF(COUNTIFS('Ausrüstung &amp; Historie'!$A$2:$A$429,$A245,'Ausrüstung &amp; Historie'!$B$2:$B$429,$D245,'Ausrüstung &amp; Historie'!$H$2:$H$429,"Noch nicht eingeführt")&gt;0,"Noch nicht eingeführt",IF(COUNTIFS('Ausrüstung &amp; Historie'!$A$2:$A$429,$A245,'Ausrüstung &amp; Historie'!$B$2:$B$429,$D245,'Ausrüstung &amp; Historie'!$H$2:$H$429,"Nicht mehr im Einsatz")&gt;0,"Nicht mehr im Einsatz",IF(COUNTIFS('Ausrüstung &amp; Historie'!$A$2:$A$429,$A245,'Ausrüstung &amp; Historie'!$B$2:$B$429,$D245,'Ausrüstung &amp; Historie'!$H$2:$H$429,"Nie eingeführt / fiktiv")&gt;0,"Nie eingeführt / fiktiv",IF(COUNTIFS('Ausrüstung &amp; Historie'!$A$2:$A$429,$A245,'Ausrüstung &amp; Historie'!$B$2:$B$429,$D245,'Ausrüstung &amp; Historie'!$H$2:$H$429,"Alliierte Unterstützung")&gt;0,"Alliierte Unterstützung",IF(COUNTIFS('Ausrüstung &amp; Historie'!$A$2:$A$429,$A245,'Ausrüstung &amp; Historie'!$B$2:$B$429,$D245,'Ausrüstung &amp; Historie'!$H$2:$H$429,"Unklar")&gt;0,"Unklar","n/a")))))))</x:f>
        <x:v>Im Einsatz</x:v>
      </x:c>
      <x:c r="G245" s="34" t="str">
        <x:v>G02;RD01</x:v>
      </x:c>
      <x:c r="H245" s="38" t="str">
        <x:v>Soviet + Red Dawn abgeglichen</x:v>
      </x:c>
    </x:row>
    <x:row r="246">
      <x:c r="A246" s="34" t="str">
        <x:v>Sowjetunion</x:v>
      </x:c>
      <x:c r="B246" s="34" t="str">
        <x:v>T-80 Shock Tank Platoon</x:v>
      </x:c>
      <x:c r="C246" s="34" t="str">
        <x:v>Panzer / Gefechtsfahrzeug</x:v>
      </x:c>
      <x:c r="D246" s="34" t="str">
        <x:v>T-80</x:v>
      </x:c>
      <x:c r="E246" s="34" t="str">
        <x:v>Formationseinheit / Support gemäß Force Diagram</x:v>
      </x:c>
      <x:c r="F246" s="34" t="str">
        <x:f>IF($C246="Alliierte Unterstützung","Alliierte Unterstützung",IF(COUNTIFS('Ausrüstung &amp; Historie'!$A$2:$A$429,$A246,'Ausrüstung &amp; Historie'!$B$2:$B$429,$D246,'Ausrüstung &amp; Historie'!$H$2:$H$429,"Im Einsatz")&gt;0,"Im Einsatz",IF(COUNTIFS('Ausrüstung &amp; Historie'!$A$2:$A$429,$A246,'Ausrüstung &amp; Historie'!$B$2:$B$429,$D246,'Ausrüstung &amp; Historie'!$H$2:$H$429,"Noch nicht eingeführt")&gt;0,"Noch nicht eingeführt",IF(COUNTIFS('Ausrüstung &amp; Historie'!$A$2:$A$429,$A246,'Ausrüstung &amp; Historie'!$B$2:$B$429,$D246,'Ausrüstung &amp; Historie'!$H$2:$H$429,"Nicht mehr im Einsatz")&gt;0,"Nicht mehr im Einsatz",IF(COUNTIFS('Ausrüstung &amp; Historie'!$A$2:$A$429,$A246,'Ausrüstung &amp; Historie'!$B$2:$B$429,$D246,'Ausrüstung &amp; Historie'!$H$2:$H$429,"Nie eingeführt / fiktiv")&gt;0,"Nie eingeführt / fiktiv",IF(COUNTIFS('Ausrüstung &amp; Historie'!$A$2:$A$429,$A246,'Ausrüstung &amp; Historie'!$B$2:$B$429,$D246,'Ausrüstung &amp; Historie'!$H$2:$H$429,"Alliierte Unterstützung")&gt;0,"Alliierte Unterstützung",IF(COUNTIFS('Ausrüstung &amp; Historie'!$A$2:$A$429,$A246,'Ausrüstung &amp; Historie'!$B$2:$B$429,$D246,'Ausrüstung &amp; Historie'!$H$2:$H$429,"Unklar")&gt;0,"Unklar","n/a")))))))</x:f>
        <x:v>Im Einsatz</x:v>
      </x:c>
      <x:c r="G246" s="34" t="str">
        <x:v>G02;RD01</x:v>
      </x:c>
      <x:c r="H246" s="38" t="str">
        <x:v>Soviet + Red Dawn abgeglichen</x:v>
      </x:c>
    </x:row>
    <x:row r="247">
      <x:c r="A247" s="34" t="str">
        <x:v>Sowjetunion</x:v>
      </x:c>
      <x:c r="B247" s="34" t="str">
        <x:v>T-64 Tank Company</x:v>
      </x:c>
      <x:c r="C247" s="34" t="str">
        <x:v>Panzer / Gefechtsfahrzeug</x:v>
      </x:c>
      <x:c r="D247" s="34" t="str">
        <x:v>T-64</x:v>
      </x:c>
      <x:c r="E247" s="34" t="str">
        <x:v>Formationseinheit / Support gemäß Force Diagram</x:v>
      </x:c>
      <x:c r="F247" s="34" t="str">
        <x:f>IF($C247="Alliierte Unterstützung","Alliierte Unterstützung",IF(COUNTIFS('Ausrüstung &amp; Historie'!$A$2:$A$429,$A247,'Ausrüstung &amp; Historie'!$B$2:$B$429,$D247,'Ausrüstung &amp; Historie'!$H$2:$H$429,"Im Einsatz")&gt;0,"Im Einsatz",IF(COUNTIFS('Ausrüstung &amp; Historie'!$A$2:$A$429,$A247,'Ausrüstung &amp; Historie'!$B$2:$B$429,$D247,'Ausrüstung &amp; Historie'!$H$2:$H$429,"Noch nicht eingeführt")&gt;0,"Noch nicht eingeführt",IF(COUNTIFS('Ausrüstung &amp; Historie'!$A$2:$A$429,$A247,'Ausrüstung &amp; Historie'!$B$2:$B$429,$D247,'Ausrüstung &amp; Historie'!$H$2:$H$429,"Nicht mehr im Einsatz")&gt;0,"Nicht mehr im Einsatz",IF(COUNTIFS('Ausrüstung &amp; Historie'!$A$2:$A$429,$A247,'Ausrüstung &amp; Historie'!$B$2:$B$429,$D247,'Ausrüstung &amp; Historie'!$H$2:$H$429,"Nie eingeführt / fiktiv")&gt;0,"Nie eingeführt / fiktiv",IF(COUNTIFS('Ausrüstung &amp; Historie'!$A$2:$A$429,$A247,'Ausrüstung &amp; Historie'!$B$2:$B$429,$D247,'Ausrüstung &amp; Historie'!$H$2:$H$429,"Alliierte Unterstützung")&gt;0,"Alliierte Unterstützung",IF(COUNTIFS('Ausrüstung &amp; Historie'!$A$2:$A$429,$A247,'Ausrüstung &amp; Historie'!$B$2:$B$429,$D247,'Ausrüstung &amp; Historie'!$H$2:$H$429,"Unklar")&gt;0,"Unklar","n/a")))))))</x:f>
        <x:v>Im Einsatz</x:v>
      </x:c>
      <x:c r="G247" s="34" t="str">
        <x:v>G02;RD01</x:v>
      </x:c>
      <x:c r="H247" s="38" t="str">
        <x:v>Soviet + Red Dawn abgeglichen</x:v>
      </x:c>
    </x:row>
    <x:row r="248">
      <x:c r="A248" s="34" t="str">
        <x:v>Sowjetunion</x:v>
      </x:c>
      <x:c r="B248" s="34" t="str">
        <x:v>T-64BV Tank Company</x:v>
      </x:c>
      <x:c r="C248" s="34" t="str">
        <x:v>Panzer / Gefechtsfahrzeug</x:v>
      </x:c>
      <x:c r="D248" s="34" t="str">
        <x:v>T-64BV</x:v>
      </x:c>
      <x:c r="E248" s="34" t="str">
        <x:v>Formationseinheit / Support gemäß Force Diagram</x:v>
      </x:c>
      <x:c r="F248" s="34" t="str">
        <x:f>IF($C248="Alliierte Unterstützung","Alliierte Unterstützung",IF(COUNTIFS('Ausrüstung &amp; Historie'!$A$2:$A$429,$A248,'Ausrüstung &amp; Historie'!$B$2:$B$429,$D248,'Ausrüstung &amp; Historie'!$H$2:$H$429,"Im Einsatz")&gt;0,"Im Einsatz",IF(COUNTIFS('Ausrüstung &amp; Historie'!$A$2:$A$429,$A248,'Ausrüstung &amp; Historie'!$B$2:$B$429,$D248,'Ausrüstung &amp; Historie'!$H$2:$H$429,"Noch nicht eingeführt")&gt;0,"Noch nicht eingeführt",IF(COUNTIFS('Ausrüstung &amp; Historie'!$A$2:$A$429,$A248,'Ausrüstung &amp; Historie'!$B$2:$B$429,$D248,'Ausrüstung &amp; Historie'!$H$2:$H$429,"Nicht mehr im Einsatz")&gt;0,"Nicht mehr im Einsatz",IF(COUNTIFS('Ausrüstung &amp; Historie'!$A$2:$A$429,$A248,'Ausrüstung &amp; Historie'!$B$2:$B$429,$D248,'Ausrüstung &amp; Historie'!$H$2:$H$429,"Nie eingeführt / fiktiv")&gt;0,"Nie eingeführt / fiktiv",IF(COUNTIFS('Ausrüstung &amp; Historie'!$A$2:$A$429,$A248,'Ausrüstung &amp; Historie'!$B$2:$B$429,$D248,'Ausrüstung &amp; Historie'!$H$2:$H$429,"Alliierte Unterstützung")&gt;0,"Alliierte Unterstützung",IF(COUNTIFS('Ausrüstung &amp; Historie'!$A$2:$A$429,$A248,'Ausrüstung &amp; Historie'!$B$2:$B$429,$D248,'Ausrüstung &amp; Historie'!$H$2:$H$429,"Unklar")&gt;0,"Unklar","n/a")))))))</x:f>
        <x:v>Im Einsatz</x:v>
      </x:c>
      <x:c r="G248" s="34" t="str">
        <x:v>G02;RD01</x:v>
      </x:c>
      <x:c r="H248" s="38" t="str">
        <x:v>Soviet + Red Dawn abgeglichen</x:v>
      </x:c>
    </x:row>
    <x:row r="249">
      <x:c r="A249" s="34" t="str">
        <x:v>Sowjetunion</x:v>
      </x:c>
      <x:c r="B249" s="34" t="str">
        <x:v>T-72 Tank Company</x:v>
      </x:c>
      <x:c r="C249" s="34" t="str">
        <x:v>Panzer / Gefechtsfahrzeug</x:v>
      </x:c>
      <x:c r="D249" s="34" t="str">
        <x:v>T-72</x:v>
      </x:c>
      <x:c r="E249" s="34" t="str">
        <x:v>Formationseinheit / Support gemäß Force Diagram</x:v>
      </x:c>
      <x:c r="F249" s="34" t="str">
        <x:f>IF($C249="Alliierte Unterstützung","Alliierte Unterstützung",IF(COUNTIFS('Ausrüstung &amp; Historie'!$A$2:$A$429,$A249,'Ausrüstung &amp; Historie'!$B$2:$B$429,$D249,'Ausrüstung &amp; Historie'!$H$2:$H$429,"Im Einsatz")&gt;0,"Im Einsatz",IF(COUNTIFS('Ausrüstung &amp; Historie'!$A$2:$A$429,$A249,'Ausrüstung &amp; Historie'!$B$2:$B$429,$D249,'Ausrüstung &amp; Historie'!$H$2:$H$429,"Noch nicht eingeführt")&gt;0,"Noch nicht eingeführt",IF(COUNTIFS('Ausrüstung &amp; Historie'!$A$2:$A$429,$A249,'Ausrüstung &amp; Historie'!$B$2:$B$429,$D249,'Ausrüstung &amp; Historie'!$H$2:$H$429,"Nicht mehr im Einsatz")&gt;0,"Nicht mehr im Einsatz",IF(COUNTIFS('Ausrüstung &amp; Historie'!$A$2:$A$429,$A249,'Ausrüstung &amp; Historie'!$B$2:$B$429,$D249,'Ausrüstung &amp; Historie'!$H$2:$H$429,"Nie eingeführt / fiktiv")&gt;0,"Nie eingeführt / fiktiv",IF(COUNTIFS('Ausrüstung &amp; Historie'!$A$2:$A$429,$A249,'Ausrüstung &amp; Historie'!$B$2:$B$429,$D249,'Ausrüstung &amp; Historie'!$H$2:$H$429,"Alliierte Unterstützung")&gt;0,"Alliierte Unterstützung",IF(COUNTIFS('Ausrüstung &amp; Historie'!$A$2:$A$429,$A249,'Ausrüstung &amp; Historie'!$B$2:$B$429,$D249,'Ausrüstung &amp; Historie'!$H$2:$H$429,"Unklar")&gt;0,"Unklar","n/a")))))))</x:f>
        <x:v>Im Einsatz</x:v>
      </x:c>
      <x:c r="G249" s="34" t="str">
        <x:v>G02;RD01</x:v>
      </x:c>
      <x:c r="H249" s="38" t="str">
        <x:v>Soviet + Red Dawn abgeglichen</x:v>
      </x:c>
    </x:row>
    <x:row r="250">
      <x:c r="A250" s="34" t="str">
        <x:v>Sowjetunion</x:v>
      </x:c>
      <x:c r="B250" s="34" t="str">
        <x:v>T-72B Tank Company</x:v>
      </x:c>
      <x:c r="C250" s="34" t="str">
        <x:v>Panzer / Gefechtsfahrzeug</x:v>
      </x:c>
      <x:c r="D250" s="34" t="str">
        <x:v>T-72B</x:v>
      </x:c>
      <x:c r="E250" s="34" t="str">
        <x:v>Formationseinheit / Support gemäß Force Diagram</x:v>
      </x:c>
      <x:c r="F250" s="34" t="str">
        <x:f>IF($C250="Alliierte Unterstützung","Alliierte Unterstützung",IF(COUNTIFS('Ausrüstung &amp; Historie'!$A$2:$A$429,$A250,'Ausrüstung &amp; Historie'!$B$2:$B$429,$D250,'Ausrüstung &amp; Historie'!$H$2:$H$429,"Im Einsatz")&gt;0,"Im Einsatz",IF(COUNTIFS('Ausrüstung &amp; Historie'!$A$2:$A$429,$A250,'Ausrüstung &amp; Historie'!$B$2:$B$429,$D250,'Ausrüstung &amp; Historie'!$H$2:$H$429,"Noch nicht eingeführt")&gt;0,"Noch nicht eingeführt",IF(COUNTIFS('Ausrüstung &amp; Historie'!$A$2:$A$429,$A250,'Ausrüstung &amp; Historie'!$B$2:$B$429,$D250,'Ausrüstung &amp; Historie'!$H$2:$H$429,"Nicht mehr im Einsatz")&gt;0,"Nicht mehr im Einsatz",IF(COUNTIFS('Ausrüstung &amp; Historie'!$A$2:$A$429,$A250,'Ausrüstung &amp; Historie'!$B$2:$B$429,$D250,'Ausrüstung &amp; Historie'!$H$2:$H$429,"Nie eingeführt / fiktiv")&gt;0,"Nie eingeführt / fiktiv",IF(COUNTIFS('Ausrüstung &amp; Historie'!$A$2:$A$429,$A250,'Ausrüstung &amp; Historie'!$B$2:$B$429,$D250,'Ausrüstung &amp; Historie'!$H$2:$H$429,"Alliierte Unterstützung")&gt;0,"Alliierte Unterstützung",IF(COUNTIFS('Ausrüstung &amp; Historie'!$A$2:$A$429,$A250,'Ausrüstung &amp; Historie'!$B$2:$B$429,$D250,'Ausrüstung &amp; Historie'!$H$2:$H$429,"Unklar")&gt;0,"Unklar","n/a")))))))</x:f>
        <x:v>Im Einsatz</x:v>
      </x:c>
      <x:c r="G250" s="34" t="str">
        <x:v>G02;RD01</x:v>
      </x:c>
      <x:c r="H250" s="38" t="str">
        <x:v>Soviet + Red Dawn abgeglichen</x:v>
      </x:c>
    </x:row>
    <x:row r="251">
      <x:c r="A251" s="34" t="str">
        <x:v>Sowjetunion</x:v>
      </x:c>
      <x:c r="B251" s="34" t="str">
        <x:v>T-62M Tank Company</x:v>
      </x:c>
      <x:c r="C251" s="34" t="str">
        <x:v>Panzer / Gefechtsfahrzeug</x:v>
      </x:c>
      <x:c r="D251" s="34" t="str">
        <x:v>T-62M</x:v>
      </x:c>
      <x:c r="E251" s="34" t="str">
        <x:v>Formationseinheit / Support gemäß Force Diagram</x:v>
      </x:c>
      <x:c r="F251" s="34" t="str">
        <x:f>IF($C251="Alliierte Unterstützung","Alliierte Unterstützung",IF(COUNTIFS('Ausrüstung &amp; Historie'!$A$2:$A$429,$A251,'Ausrüstung &amp; Historie'!$B$2:$B$429,$D251,'Ausrüstung &amp; Historie'!$H$2:$H$429,"Im Einsatz")&gt;0,"Im Einsatz",IF(COUNTIFS('Ausrüstung &amp; Historie'!$A$2:$A$429,$A251,'Ausrüstung &amp; Historie'!$B$2:$B$429,$D251,'Ausrüstung &amp; Historie'!$H$2:$H$429,"Noch nicht eingeführt")&gt;0,"Noch nicht eingeführt",IF(COUNTIFS('Ausrüstung &amp; Historie'!$A$2:$A$429,$A251,'Ausrüstung &amp; Historie'!$B$2:$B$429,$D251,'Ausrüstung &amp; Historie'!$H$2:$H$429,"Nicht mehr im Einsatz")&gt;0,"Nicht mehr im Einsatz",IF(COUNTIFS('Ausrüstung &amp; Historie'!$A$2:$A$429,$A251,'Ausrüstung &amp; Historie'!$B$2:$B$429,$D251,'Ausrüstung &amp; Historie'!$H$2:$H$429,"Nie eingeführt / fiktiv")&gt;0,"Nie eingeführt / fiktiv",IF(COUNTIFS('Ausrüstung &amp; Historie'!$A$2:$A$429,$A251,'Ausrüstung &amp; Historie'!$B$2:$B$429,$D251,'Ausrüstung &amp; Historie'!$H$2:$H$429,"Alliierte Unterstützung")&gt;0,"Alliierte Unterstützung",IF(COUNTIFS('Ausrüstung &amp; Historie'!$A$2:$A$429,$A251,'Ausrüstung &amp; Historie'!$B$2:$B$429,$D251,'Ausrüstung &amp; Historie'!$H$2:$H$429,"Unklar")&gt;0,"Unklar","n/a")))))))</x:f>
        <x:v>Im Einsatz</x:v>
      </x:c>
      <x:c r="G251" s="34" t="str">
        <x:v>G02;RD01</x:v>
      </x:c>
      <x:c r="H251" s="38" t="str">
        <x:v>Soviet + Red Dawn abgeglichen</x:v>
      </x:c>
    </x:row>
    <x:row r="252">
      <x:c r="A252" s="34" t="str">
        <x:v>Sowjetunion</x:v>
      </x:c>
      <x:c r="B252" s="34" t="str">
        <x:v>T-55AM Tank Company</x:v>
      </x:c>
      <x:c r="C252" s="34" t="str">
        <x:v>Panzer / Gefechtsfahrzeug</x:v>
      </x:c>
      <x:c r="D252" s="34" t="str">
        <x:v>T-55AM</x:v>
      </x:c>
      <x:c r="E252" s="34" t="str">
        <x:v>Formationseinheit / Support gemäß Force Diagram</x:v>
      </x:c>
      <x:c r="F252" s="34" t="str">
        <x:f>IF($C252="Alliierte Unterstützung","Alliierte Unterstützung",IF(COUNTIFS('Ausrüstung &amp; Historie'!$A$2:$A$429,$A252,'Ausrüstung &amp; Historie'!$B$2:$B$429,$D252,'Ausrüstung &amp; Historie'!$H$2:$H$429,"Im Einsatz")&gt;0,"Im Einsatz",IF(COUNTIFS('Ausrüstung &amp; Historie'!$A$2:$A$429,$A252,'Ausrüstung &amp; Historie'!$B$2:$B$429,$D252,'Ausrüstung &amp; Historie'!$H$2:$H$429,"Noch nicht eingeführt")&gt;0,"Noch nicht eingeführt",IF(COUNTIFS('Ausrüstung &amp; Historie'!$A$2:$A$429,$A252,'Ausrüstung &amp; Historie'!$B$2:$B$429,$D252,'Ausrüstung &amp; Historie'!$H$2:$H$429,"Nicht mehr im Einsatz")&gt;0,"Nicht mehr im Einsatz",IF(COUNTIFS('Ausrüstung &amp; Historie'!$A$2:$A$429,$A252,'Ausrüstung &amp; Historie'!$B$2:$B$429,$D252,'Ausrüstung &amp; Historie'!$H$2:$H$429,"Nie eingeführt / fiktiv")&gt;0,"Nie eingeführt / fiktiv",IF(COUNTIFS('Ausrüstung &amp; Historie'!$A$2:$A$429,$A252,'Ausrüstung &amp; Historie'!$B$2:$B$429,$D252,'Ausrüstung &amp; Historie'!$H$2:$H$429,"Alliierte Unterstützung")&gt;0,"Alliierte Unterstützung",IF(COUNTIFS('Ausrüstung &amp; Historie'!$A$2:$A$429,$A252,'Ausrüstung &amp; Historie'!$B$2:$B$429,$D252,'Ausrüstung &amp; Historie'!$H$2:$H$429,"Unklar")&gt;0,"Unklar","n/a")))))))</x:f>
        <x:v>Im Einsatz</x:v>
      </x:c>
      <x:c r="G252" s="34" t="str">
        <x:v>G02;RD01</x:v>
      </x:c>
      <x:c r="H252" s="38" t="str">
        <x:v>Soviet + Red Dawn abgeglichen</x:v>
      </x:c>
    </x:row>
    <x:row r="253">
      <x:c r="A253" s="34" t="str">
        <x:v>Sowjetunion</x:v>
      </x:c>
      <x:c r="B253" s="34" t="str">
        <x:v>BMP-1 Motor Rifle Company</x:v>
      </x:c>
      <x:c r="C253" s="34" t="str">
        <x:v>Infanterie / Mechanisiert</x:v>
      </x:c>
      <x:c r="D253" s="34" t="str">
        <x:v>BMP-1</x:v>
      </x:c>
      <x:c r="E253" s="34" t="str">
        <x:v>Formationseinheit / Support gemäß Force Diagram</x:v>
      </x:c>
      <x:c r="F253" s="34" t="str">
        <x:f>IF($C253="Alliierte Unterstützung","Alliierte Unterstützung",IF(COUNTIFS('Ausrüstung &amp; Historie'!$A$2:$A$429,$A253,'Ausrüstung &amp; Historie'!$B$2:$B$429,$D253,'Ausrüstung &amp; Historie'!$H$2:$H$429,"Im Einsatz")&gt;0,"Im Einsatz",IF(COUNTIFS('Ausrüstung &amp; Historie'!$A$2:$A$429,$A253,'Ausrüstung &amp; Historie'!$B$2:$B$429,$D253,'Ausrüstung &amp; Historie'!$H$2:$H$429,"Noch nicht eingeführt")&gt;0,"Noch nicht eingeführt",IF(COUNTIFS('Ausrüstung &amp; Historie'!$A$2:$A$429,$A253,'Ausrüstung &amp; Historie'!$B$2:$B$429,$D253,'Ausrüstung &amp; Historie'!$H$2:$H$429,"Nicht mehr im Einsatz")&gt;0,"Nicht mehr im Einsatz",IF(COUNTIFS('Ausrüstung &amp; Historie'!$A$2:$A$429,$A253,'Ausrüstung &amp; Historie'!$B$2:$B$429,$D253,'Ausrüstung &amp; Historie'!$H$2:$H$429,"Nie eingeführt / fiktiv")&gt;0,"Nie eingeführt / fiktiv",IF(COUNTIFS('Ausrüstung &amp; Historie'!$A$2:$A$429,$A253,'Ausrüstung &amp; Historie'!$B$2:$B$429,$D253,'Ausrüstung &amp; Historie'!$H$2:$H$429,"Alliierte Unterstützung")&gt;0,"Alliierte Unterstützung",IF(COUNTIFS('Ausrüstung &amp; Historie'!$A$2:$A$429,$A253,'Ausrüstung &amp; Historie'!$B$2:$B$429,$D253,'Ausrüstung &amp; Historie'!$H$2:$H$429,"Unklar")&gt;0,"Unklar","n/a")))))))</x:f>
        <x:v>Im Einsatz</x:v>
      </x:c>
      <x:c r="G253" s="34" t="str">
        <x:v>G02;RD01</x:v>
      </x:c>
      <x:c r="H253" s="38" t="str">
        <x:v>Soviet + Red Dawn abgeglichen</x:v>
      </x:c>
    </x:row>
    <x:row r="254">
      <x:c r="A254" s="34" t="str">
        <x:v>Sowjetunion</x:v>
      </x:c>
      <x:c r="B254" s="34" t="str">
        <x:v>BMP-2 Motor Rifle Company</x:v>
      </x:c>
      <x:c r="C254" s="34" t="str">
        <x:v>Infanterie / Mechanisiert</x:v>
      </x:c>
      <x:c r="D254" s="34" t="str">
        <x:v>BMP-2</x:v>
      </x:c>
      <x:c r="E254" s="34" t="str">
        <x:v>Formationseinheit / Support gemäß Force Diagram</x:v>
      </x:c>
      <x:c r="F254" s="34" t="str">
        <x:f>IF($C254="Alliierte Unterstützung","Alliierte Unterstützung",IF(COUNTIFS('Ausrüstung &amp; Historie'!$A$2:$A$429,$A254,'Ausrüstung &amp; Historie'!$B$2:$B$429,$D254,'Ausrüstung &amp; Historie'!$H$2:$H$429,"Im Einsatz")&gt;0,"Im Einsatz",IF(COUNTIFS('Ausrüstung &amp; Historie'!$A$2:$A$429,$A254,'Ausrüstung &amp; Historie'!$B$2:$B$429,$D254,'Ausrüstung &amp; Historie'!$H$2:$H$429,"Noch nicht eingeführt")&gt;0,"Noch nicht eingeführt",IF(COUNTIFS('Ausrüstung &amp; Historie'!$A$2:$A$429,$A254,'Ausrüstung &amp; Historie'!$B$2:$B$429,$D254,'Ausrüstung &amp; Historie'!$H$2:$H$429,"Nicht mehr im Einsatz")&gt;0,"Nicht mehr im Einsatz",IF(COUNTIFS('Ausrüstung &amp; Historie'!$A$2:$A$429,$A254,'Ausrüstung &amp; Historie'!$B$2:$B$429,$D254,'Ausrüstung &amp; Historie'!$H$2:$H$429,"Nie eingeführt / fiktiv")&gt;0,"Nie eingeführt / fiktiv",IF(COUNTIFS('Ausrüstung &amp; Historie'!$A$2:$A$429,$A254,'Ausrüstung &amp; Historie'!$B$2:$B$429,$D254,'Ausrüstung &amp; Historie'!$H$2:$H$429,"Alliierte Unterstützung")&gt;0,"Alliierte Unterstützung",IF(COUNTIFS('Ausrüstung &amp; Historie'!$A$2:$A$429,$A254,'Ausrüstung &amp; Historie'!$B$2:$B$429,$D254,'Ausrüstung &amp; Historie'!$H$2:$H$429,"Unklar")&gt;0,"Unklar","n/a")))))))</x:f>
        <x:v>Im Einsatz</x:v>
      </x:c>
      <x:c r="G254" s="34" t="str">
        <x:v>G02;RD01</x:v>
      </x:c>
      <x:c r="H254" s="38" t="str">
        <x:v>Soviet + Red Dawn abgeglichen</x:v>
      </x:c>
    </x:row>
    <x:row r="255">
      <x:c r="A255" s="34" t="str">
        <x:v>Sowjetunion</x:v>
      </x:c>
      <x:c r="B255" s="34" t="str">
        <x:v>BMP-3 Motor Rifle Company</x:v>
      </x:c>
      <x:c r="C255" s="34" t="str">
        <x:v>Infanterie / Mechanisiert</x:v>
      </x:c>
      <x:c r="D255" s="34" t="str">
        <x:v>BMP-3</x:v>
      </x:c>
      <x:c r="E255" s="34" t="str">
        <x:v>Formationseinheit / Support gemäß Force Diagram</x:v>
      </x:c>
      <x:c r="F255" s="34" t="str">
        <x:f>IF($C255="Alliierte Unterstützung","Alliierte Unterstützung",IF(COUNTIFS('Ausrüstung &amp; Historie'!$A$2:$A$429,$A255,'Ausrüstung &amp; Historie'!$B$2:$B$429,$D255,'Ausrüstung &amp; Historie'!$H$2:$H$429,"Im Einsatz")&gt;0,"Im Einsatz",IF(COUNTIFS('Ausrüstung &amp; Historie'!$A$2:$A$429,$A255,'Ausrüstung &amp; Historie'!$B$2:$B$429,$D255,'Ausrüstung &amp; Historie'!$H$2:$H$429,"Noch nicht eingeführt")&gt;0,"Noch nicht eingeführt",IF(COUNTIFS('Ausrüstung &amp; Historie'!$A$2:$A$429,$A255,'Ausrüstung &amp; Historie'!$B$2:$B$429,$D255,'Ausrüstung &amp; Historie'!$H$2:$H$429,"Nicht mehr im Einsatz")&gt;0,"Nicht mehr im Einsatz",IF(COUNTIFS('Ausrüstung &amp; Historie'!$A$2:$A$429,$A255,'Ausrüstung &amp; Historie'!$B$2:$B$429,$D255,'Ausrüstung &amp; Historie'!$H$2:$H$429,"Nie eingeführt / fiktiv")&gt;0,"Nie eingeführt / fiktiv",IF(COUNTIFS('Ausrüstung &amp; Historie'!$A$2:$A$429,$A255,'Ausrüstung &amp; Historie'!$B$2:$B$429,$D255,'Ausrüstung &amp; Historie'!$H$2:$H$429,"Alliierte Unterstützung")&gt;0,"Alliierte Unterstützung",IF(COUNTIFS('Ausrüstung &amp; Historie'!$A$2:$A$429,$A255,'Ausrüstung &amp; Historie'!$B$2:$B$429,$D255,'Ausrüstung &amp; Historie'!$H$2:$H$429,"Unklar")&gt;0,"Unklar","n/a")))))))</x:f>
        <x:v>Noch nicht eingeführt</x:v>
      </x:c>
      <x:c r="G255" s="34" t="str">
        <x:v>G02;RD01</x:v>
      </x:c>
      <x:c r="H255" s="38" t="str">
        <x:v>Soviet + Red Dawn abgeglichen</x:v>
      </x:c>
    </x:row>
    <x:row r="256">
      <x:c r="A256" s="34" t="str">
        <x:v>Sowjetunion</x:v>
      </x:c>
      <x:c r="B256" s="34" t="str">
        <x:v>BTR-60 Motor Rifle Company</x:v>
      </x:c>
      <x:c r="C256" s="34" t="str">
        <x:v>Infanterie / Mechanisiert</x:v>
      </x:c>
      <x:c r="D256" s="34" t="str">
        <x:v>BTR-60</x:v>
      </x:c>
      <x:c r="E256" s="34" t="str">
        <x:v>Formationseinheit / Support gemäß Force Diagram</x:v>
      </x:c>
      <x:c r="F256" s="34" t="str">
        <x:f>IF($C256="Alliierte Unterstützung","Alliierte Unterstützung",IF(COUNTIFS('Ausrüstung &amp; Historie'!$A$2:$A$429,$A256,'Ausrüstung &amp; Historie'!$B$2:$B$429,$D256,'Ausrüstung &amp; Historie'!$H$2:$H$429,"Im Einsatz")&gt;0,"Im Einsatz",IF(COUNTIFS('Ausrüstung &amp; Historie'!$A$2:$A$429,$A256,'Ausrüstung &amp; Historie'!$B$2:$B$429,$D256,'Ausrüstung &amp; Historie'!$H$2:$H$429,"Noch nicht eingeführt")&gt;0,"Noch nicht eingeführt",IF(COUNTIFS('Ausrüstung &amp; Historie'!$A$2:$A$429,$A256,'Ausrüstung &amp; Historie'!$B$2:$B$429,$D256,'Ausrüstung &amp; Historie'!$H$2:$H$429,"Nicht mehr im Einsatz")&gt;0,"Nicht mehr im Einsatz",IF(COUNTIFS('Ausrüstung &amp; Historie'!$A$2:$A$429,$A256,'Ausrüstung &amp; Historie'!$B$2:$B$429,$D256,'Ausrüstung &amp; Historie'!$H$2:$H$429,"Nie eingeführt / fiktiv")&gt;0,"Nie eingeführt / fiktiv",IF(COUNTIFS('Ausrüstung &amp; Historie'!$A$2:$A$429,$A256,'Ausrüstung &amp; Historie'!$B$2:$B$429,$D256,'Ausrüstung &amp; Historie'!$H$2:$H$429,"Alliierte Unterstützung")&gt;0,"Alliierte Unterstützung",IF(COUNTIFS('Ausrüstung &amp; Historie'!$A$2:$A$429,$A256,'Ausrüstung &amp; Historie'!$B$2:$B$429,$D256,'Ausrüstung &amp; Historie'!$H$2:$H$429,"Unklar")&gt;0,"Unklar","n/a")))))))</x:f>
        <x:v>Im Einsatz</x:v>
      </x:c>
      <x:c r="G256" s="34" t="str">
        <x:v>G02;RD01</x:v>
      </x:c>
      <x:c r="H256" s="38" t="str">
        <x:v>Soviet + Red Dawn abgeglichen</x:v>
      </x:c>
    </x:row>
    <x:row r="257">
      <x:c r="A257" s="34" t="str">
        <x:v>Sowjetunion</x:v>
      </x:c>
      <x:c r="B257" s="34" t="str">
        <x:v>BMP-1 Recon Platoon</x:v>
      </x:c>
      <x:c r="C257" s="34" t="str">
        <x:v>Aufklärung / Beobachtung</x:v>
      </x:c>
      <x:c r="D257" s="34" t="str">
        <x:v>BMP-1</x:v>
      </x:c>
      <x:c r="E257" s="34" t="str">
        <x:v>Formationseinheit / Support gemäß Force Diagram</x:v>
      </x:c>
      <x:c r="F257" s="34" t="str">
        <x:f>IF($C257="Alliierte Unterstützung","Alliierte Unterstützung",IF(COUNTIFS('Ausrüstung &amp; Historie'!$A$2:$A$429,$A257,'Ausrüstung &amp; Historie'!$B$2:$B$429,$D257,'Ausrüstung &amp; Historie'!$H$2:$H$429,"Im Einsatz")&gt;0,"Im Einsatz",IF(COUNTIFS('Ausrüstung &amp; Historie'!$A$2:$A$429,$A257,'Ausrüstung &amp; Historie'!$B$2:$B$429,$D257,'Ausrüstung &amp; Historie'!$H$2:$H$429,"Noch nicht eingeführt")&gt;0,"Noch nicht eingeführt",IF(COUNTIFS('Ausrüstung &amp; Historie'!$A$2:$A$429,$A257,'Ausrüstung &amp; Historie'!$B$2:$B$429,$D257,'Ausrüstung &amp; Historie'!$H$2:$H$429,"Nicht mehr im Einsatz")&gt;0,"Nicht mehr im Einsatz",IF(COUNTIFS('Ausrüstung &amp; Historie'!$A$2:$A$429,$A257,'Ausrüstung &amp; Historie'!$B$2:$B$429,$D257,'Ausrüstung &amp; Historie'!$H$2:$H$429,"Nie eingeführt / fiktiv")&gt;0,"Nie eingeführt / fiktiv",IF(COUNTIFS('Ausrüstung &amp; Historie'!$A$2:$A$429,$A257,'Ausrüstung &amp; Historie'!$B$2:$B$429,$D257,'Ausrüstung &amp; Historie'!$H$2:$H$429,"Alliierte Unterstützung")&gt;0,"Alliierte Unterstützung",IF(COUNTIFS('Ausrüstung &amp; Historie'!$A$2:$A$429,$A257,'Ausrüstung &amp; Historie'!$B$2:$B$429,$D257,'Ausrüstung &amp; Historie'!$H$2:$H$429,"Unklar")&gt;0,"Unklar","n/a")))))))</x:f>
        <x:v>Im Einsatz</x:v>
      </x:c>
      <x:c r="G257" s="34" t="str">
        <x:v>G02;RD01</x:v>
      </x:c>
      <x:c r="H257" s="38" t="str">
        <x:v>Soviet + Red Dawn abgeglichen</x:v>
      </x:c>
    </x:row>
    <x:row r="258">
      <x:c r="A258" s="34" t="str">
        <x:v>Sowjetunion</x:v>
      </x:c>
      <x:c r="B258" s="34" t="str">
        <x:v>BMP-2 Recon Platoon</x:v>
      </x:c>
      <x:c r="C258" s="34" t="str">
        <x:v>Aufklärung / Beobachtung</x:v>
      </x:c>
      <x:c r="D258" s="34" t="str">
        <x:v>BMP-2</x:v>
      </x:c>
      <x:c r="E258" s="34" t="str">
        <x:v>Formationseinheit / Support gemäß Force Diagram</x:v>
      </x:c>
      <x:c r="F258" s="34" t="str">
        <x:f>IF($C258="Alliierte Unterstützung","Alliierte Unterstützung",IF(COUNTIFS('Ausrüstung &amp; Historie'!$A$2:$A$429,$A258,'Ausrüstung &amp; Historie'!$B$2:$B$429,$D258,'Ausrüstung &amp; Historie'!$H$2:$H$429,"Im Einsatz")&gt;0,"Im Einsatz",IF(COUNTIFS('Ausrüstung &amp; Historie'!$A$2:$A$429,$A258,'Ausrüstung &amp; Historie'!$B$2:$B$429,$D258,'Ausrüstung &amp; Historie'!$H$2:$H$429,"Noch nicht eingeführt")&gt;0,"Noch nicht eingeführt",IF(COUNTIFS('Ausrüstung &amp; Historie'!$A$2:$A$429,$A258,'Ausrüstung &amp; Historie'!$B$2:$B$429,$D258,'Ausrüstung &amp; Historie'!$H$2:$H$429,"Nicht mehr im Einsatz")&gt;0,"Nicht mehr im Einsatz",IF(COUNTIFS('Ausrüstung &amp; Historie'!$A$2:$A$429,$A258,'Ausrüstung &amp; Historie'!$B$2:$B$429,$D258,'Ausrüstung &amp; Historie'!$H$2:$H$429,"Nie eingeführt / fiktiv")&gt;0,"Nie eingeführt / fiktiv",IF(COUNTIFS('Ausrüstung &amp; Historie'!$A$2:$A$429,$A258,'Ausrüstung &amp; Historie'!$B$2:$B$429,$D258,'Ausrüstung &amp; Historie'!$H$2:$H$429,"Alliierte Unterstützung")&gt;0,"Alliierte Unterstützung",IF(COUNTIFS('Ausrüstung &amp; Historie'!$A$2:$A$429,$A258,'Ausrüstung &amp; Historie'!$B$2:$B$429,$D258,'Ausrüstung &amp; Historie'!$H$2:$H$429,"Unklar")&gt;0,"Unklar","n/a")))))))</x:f>
        <x:v>Im Einsatz</x:v>
      </x:c>
      <x:c r="G258" s="34" t="str">
        <x:v>G02;RD01</x:v>
      </x:c>
      <x:c r="H258" s="38" t="str">
        <x:v>Soviet + Red Dawn abgeglichen</x:v>
      </x:c>
    </x:row>
    <x:row r="259">
      <x:c r="A259" s="34" t="str">
        <x:v>Sowjetunion</x:v>
      </x:c>
      <x:c r="B259" s="34" t="str">
        <x:v>BMP-3 Recon Platoon</x:v>
      </x:c>
      <x:c r="C259" s="34" t="str">
        <x:v>Aufklärung / Beobachtung</x:v>
      </x:c>
      <x:c r="D259" s="34" t="str">
        <x:v>BMP-3</x:v>
      </x:c>
      <x:c r="E259" s="34" t="str">
        <x:v>Formationseinheit / Support gemäß Force Diagram</x:v>
      </x:c>
      <x:c r="F259" s="34" t="str">
        <x:f>IF($C259="Alliierte Unterstützung","Alliierte Unterstützung",IF(COUNTIFS('Ausrüstung &amp; Historie'!$A$2:$A$429,$A259,'Ausrüstung &amp; Historie'!$B$2:$B$429,$D259,'Ausrüstung &amp; Historie'!$H$2:$H$429,"Im Einsatz")&gt;0,"Im Einsatz",IF(COUNTIFS('Ausrüstung &amp; Historie'!$A$2:$A$429,$A259,'Ausrüstung &amp; Historie'!$B$2:$B$429,$D259,'Ausrüstung &amp; Historie'!$H$2:$H$429,"Noch nicht eingeführt")&gt;0,"Noch nicht eingeführt",IF(COUNTIFS('Ausrüstung &amp; Historie'!$A$2:$A$429,$A259,'Ausrüstung &amp; Historie'!$B$2:$B$429,$D259,'Ausrüstung &amp; Historie'!$H$2:$H$429,"Nicht mehr im Einsatz")&gt;0,"Nicht mehr im Einsatz",IF(COUNTIFS('Ausrüstung &amp; Historie'!$A$2:$A$429,$A259,'Ausrüstung &amp; Historie'!$B$2:$B$429,$D259,'Ausrüstung &amp; Historie'!$H$2:$H$429,"Nie eingeführt / fiktiv")&gt;0,"Nie eingeführt / fiktiv",IF(COUNTIFS('Ausrüstung &amp; Historie'!$A$2:$A$429,$A259,'Ausrüstung &amp; Historie'!$B$2:$B$429,$D259,'Ausrüstung &amp; Historie'!$H$2:$H$429,"Alliierte Unterstützung")&gt;0,"Alliierte Unterstützung",IF(COUNTIFS('Ausrüstung &amp; Historie'!$A$2:$A$429,$A259,'Ausrüstung &amp; Historie'!$B$2:$B$429,$D259,'Ausrüstung &amp; Historie'!$H$2:$H$429,"Unklar")&gt;0,"Unklar","n/a")))))))</x:f>
        <x:v>Noch nicht eingeführt</x:v>
      </x:c>
      <x:c r="G259" s="34" t="str">
        <x:v>G02;RD01</x:v>
      </x:c>
      <x:c r="H259" s="38" t="str">
        <x:v>Soviet + Red Dawn abgeglichen</x:v>
      </x:c>
    </x:row>
    <x:row r="260">
      <x:c r="A260" s="34" t="str">
        <x:v>Sowjetunion</x:v>
      </x:c>
      <x:c r="B260" s="34" t="str">
        <x:v>BRDM-2 Recon Platoon</x:v>
      </x:c>
      <x:c r="C260" s="34" t="str">
        <x:v>Aufklärung / Beobachtung</x:v>
      </x:c>
      <x:c r="D260" s="34" t="str">
        <x:v>BRDM-2</x:v>
      </x:c>
      <x:c r="E260" s="34" t="str">
        <x:v>Formationseinheit / Support gemäß Force Diagram</x:v>
      </x:c>
      <x:c r="F260" s="34" t="str">
        <x:f>IF($C260="Alliierte Unterstützung","Alliierte Unterstützung",IF(COUNTIFS('Ausrüstung &amp; Historie'!$A$2:$A$429,$A260,'Ausrüstung &amp; Historie'!$B$2:$B$429,$D260,'Ausrüstung &amp; Historie'!$H$2:$H$429,"Im Einsatz")&gt;0,"Im Einsatz",IF(COUNTIFS('Ausrüstung &amp; Historie'!$A$2:$A$429,$A260,'Ausrüstung &amp; Historie'!$B$2:$B$429,$D260,'Ausrüstung &amp; Historie'!$H$2:$H$429,"Noch nicht eingeführt")&gt;0,"Noch nicht eingeführt",IF(COUNTIFS('Ausrüstung &amp; Historie'!$A$2:$A$429,$A260,'Ausrüstung &amp; Historie'!$B$2:$B$429,$D260,'Ausrüstung &amp; Historie'!$H$2:$H$429,"Nicht mehr im Einsatz")&gt;0,"Nicht mehr im Einsatz",IF(COUNTIFS('Ausrüstung &amp; Historie'!$A$2:$A$429,$A260,'Ausrüstung &amp; Historie'!$B$2:$B$429,$D260,'Ausrüstung &amp; Historie'!$H$2:$H$429,"Nie eingeführt / fiktiv")&gt;0,"Nie eingeführt / fiktiv",IF(COUNTIFS('Ausrüstung &amp; Historie'!$A$2:$A$429,$A260,'Ausrüstung &amp; Historie'!$B$2:$B$429,$D260,'Ausrüstung &amp; Historie'!$H$2:$H$429,"Alliierte Unterstützung")&gt;0,"Alliierte Unterstützung",IF(COUNTIFS('Ausrüstung &amp; Historie'!$A$2:$A$429,$A260,'Ausrüstung &amp; Historie'!$B$2:$B$429,$D260,'Ausrüstung &amp; Historie'!$H$2:$H$429,"Unklar")&gt;0,"Unklar","n/a")))))))</x:f>
        <x:v>Im Einsatz</x:v>
      </x:c>
      <x:c r="G260" s="34" t="str">
        <x:v>G02;RD01</x:v>
      </x:c>
      <x:c r="H260" s="38" t="str">
        <x:v>Soviet + Red Dawn abgeglichen</x:v>
      </x:c>
    </x:row>
    <x:row r="261">
      <x:c r="A261" s="34" t="str">
        <x:v>Sowjetunion</x:v>
      </x:c>
      <x:c r="B261" s="34" t="str">
        <x:v>Air Assault Company</x:v>
      </x:c>
      <x:c r="C261" s="34" t="str">
        <x:v>Infanterie / Luftbeweglich</x:v>
      </x:c>
      <x:c r="D261" s="34" t="str">
        <x:v>Mi-8 Hip</x:v>
      </x:c>
      <x:c r="E261" s="34" t="str">
        <x:v>Formationseinheit / Support gemäß Force Diagram</x:v>
      </x:c>
      <x:c r="F261" s="34" t="str">
        <x:f>IF($C261="Alliierte Unterstützung","Alliierte Unterstützung",IF(COUNTIFS('Ausrüstung &amp; Historie'!$A$2:$A$429,$A261,'Ausrüstung &amp; Historie'!$B$2:$B$429,$D261,'Ausrüstung &amp; Historie'!$H$2:$H$429,"Im Einsatz")&gt;0,"Im Einsatz",IF(COUNTIFS('Ausrüstung &amp; Historie'!$A$2:$A$429,$A261,'Ausrüstung &amp; Historie'!$B$2:$B$429,$D261,'Ausrüstung &amp; Historie'!$H$2:$H$429,"Noch nicht eingeführt")&gt;0,"Noch nicht eingeführt",IF(COUNTIFS('Ausrüstung &amp; Historie'!$A$2:$A$429,$A261,'Ausrüstung &amp; Historie'!$B$2:$B$429,$D261,'Ausrüstung &amp; Historie'!$H$2:$H$429,"Nicht mehr im Einsatz")&gt;0,"Nicht mehr im Einsatz",IF(COUNTIFS('Ausrüstung &amp; Historie'!$A$2:$A$429,$A261,'Ausrüstung &amp; Historie'!$B$2:$B$429,$D261,'Ausrüstung &amp; Historie'!$H$2:$H$429,"Nie eingeführt / fiktiv")&gt;0,"Nie eingeführt / fiktiv",IF(COUNTIFS('Ausrüstung &amp; Historie'!$A$2:$A$429,$A261,'Ausrüstung &amp; Historie'!$B$2:$B$429,$D261,'Ausrüstung &amp; Historie'!$H$2:$H$429,"Alliierte Unterstützung")&gt;0,"Alliierte Unterstützung",IF(COUNTIFS('Ausrüstung &amp; Historie'!$A$2:$A$429,$A261,'Ausrüstung &amp; Historie'!$B$2:$B$429,$D261,'Ausrüstung &amp; Historie'!$H$2:$H$429,"Unklar")&gt;0,"Unklar","n/a")))))))</x:f>
        <x:v>Im Einsatz</x:v>
      </x:c>
      <x:c r="G261" s="34" t="str">
        <x:v>G02;RD01</x:v>
      </x:c>
      <x:c r="H261" s="38" t="str">
        <x:v>Soviet + Red Dawn abgeglichen</x:v>
      </x:c>
    </x:row>
    <x:row r="262">
      <x:c r="A262" s="34" t="str">
        <x:v>Sowjetunion</x:v>
      </x:c>
      <x:c r="B262" s="34" t="str">
        <x:v>VDV BMD-1 Air Assault Company</x:v>
      </x:c>
      <x:c r="C262" s="34" t="str">
        <x:v>Infanterie / Mechanisiert</x:v>
      </x:c>
      <x:c r="D262" s="34" t="str">
        <x:v>BMD-1</x:v>
      </x:c>
      <x:c r="E262" s="34" t="str">
        <x:v>Formationseinheit / Support gemäß Force Diagram</x:v>
      </x:c>
      <x:c r="F262" s="34" t="str">
        <x:f>IF($C262="Alliierte Unterstützung","Alliierte Unterstützung",IF(COUNTIFS('Ausrüstung &amp; Historie'!$A$2:$A$429,$A262,'Ausrüstung &amp; Historie'!$B$2:$B$429,$D262,'Ausrüstung &amp; Historie'!$H$2:$H$429,"Im Einsatz")&gt;0,"Im Einsatz",IF(COUNTIFS('Ausrüstung &amp; Historie'!$A$2:$A$429,$A262,'Ausrüstung &amp; Historie'!$B$2:$B$429,$D262,'Ausrüstung &amp; Historie'!$H$2:$H$429,"Noch nicht eingeführt")&gt;0,"Noch nicht eingeführt",IF(COUNTIFS('Ausrüstung &amp; Historie'!$A$2:$A$429,$A262,'Ausrüstung &amp; Historie'!$B$2:$B$429,$D262,'Ausrüstung &amp; Historie'!$H$2:$H$429,"Nicht mehr im Einsatz")&gt;0,"Nicht mehr im Einsatz",IF(COUNTIFS('Ausrüstung &amp; Historie'!$A$2:$A$429,$A262,'Ausrüstung &amp; Historie'!$B$2:$B$429,$D262,'Ausrüstung &amp; Historie'!$H$2:$H$429,"Nie eingeführt / fiktiv")&gt;0,"Nie eingeführt / fiktiv",IF(COUNTIFS('Ausrüstung &amp; Historie'!$A$2:$A$429,$A262,'Ausrüstung &amp; Historie'!$B$2:$B$429,$D262,'Ausrüstung &amp; Historie'!$H$2:$H$429,"Alliierte Unterstützung")&gt;0,"Alliierte Unterstützung",IF(COUNTIFS('Ausrüstung &amp; Historie'!$A$2:$A$429,$A262,'Ausrüstung &amp; Historie'!$B$2:$B$429,$D262,'Ausrüstung &amp; Historie'!$H$2:$H$429,"Unklar")&gt;0,"Unklar","n/a")))))))</x:f>
        <x:v>Im Einsatz</x:v>
      </x:c>
      <x:c r="G262" s="34" t="str">
        <x:v>G02;RD01</x:v>
      </x:c>
      <x:c r="H262" s="38" t="str">
        <x:v>Soviet + Red Dawn abgeglichen</x:v>
      </x:c>
    </x:row>
    <x:row r="263">
      <x:c r="A263" s="34" t="str">
        <x:v>Sowjetunion</x:v>
      </x:c>
      <x:c r="B263" s="34" t="str">
        <x:v>VDV BMD-2 Air Assault Company</x:v>
      </x:c>
      <x:c r="C263" s="34" t="str">
        <x:v>Infanterie / Mechanisiert</x:v>
      </x:c>
      <x:c r="D263" s="34" t="str">
        <x:v>BMD-2</x:v>
      </x:c>
      <x:c r="E263" s="34" t="str">
        <x:v>Formationseinheit / Support gemäß Force Diagram</x:v>
      </x:c>
      <x:c r="F263" s="34" t="str">
        <x:f>IF($C263="Alliierte Unterstützung","Alliierte Unterstützung",IF(COUNTIFS('Ausrüstung &amp; Historie'!$A$2:$A$429,$A263,'Ausrüstung &amp; Historie'!$B$2:$B$429,$D263,'Ausrüstung &amp; Historie'!$H$2:$H$429,"Im Einsatz")&gt;0,"Im Einsatz",IF(COUNTIFS('Ausrüstung &amp; Historie'!$A$2:$A$429,$A263,'Ausrüstung &amp; Historie'!$B$2:$B$429,$D263,'Ausrüstung &amp; Historie'!$H$2:$H$429,"Noch nicht eingeführt")&gt;0,"Noch nicht eingeführt",IF(COUNTIFS('Ausrüstung &amp; Historie'!$A$2:$A$429,$A263,'Ausrüstung &amp; Historie'!$B$2:$B$429,$D263,'Ausrüstung &amp; Historie'!$H$2:$H$429,"Nicht mehr im Einsatz")&gt;0,"Nicht mehr im Einsatz",IF(COUNTIFS('Ausrüstung &amp; Historie'!$A$2:$A$429,$A263,'Ausrüstung &amp; Historie'!$B$2:$B$429,$D263,'Ausrüstung &amp; Historie'!$H$2:$H$429,"Nie eingeführt / fiktiv")&gt;0,"Nie eingeführt / fiktiv",IF(COUNTIFS('Ausrüstung &amp; Historie'!$A$2:$A$429,$A263,'Ausrüstung &amp; Historie'!$B$2:$B$429,$D263,'Ausrüstung &amp; Historie'!$H$2:$H$429,"Alliierte Unterstützung")&gt;0,"Alliierte Unterstützung",IF(COUNTIFS('Ausrüstung &amp; Historie'!$A$2:$A$429,$A263,'Ausrüstung &amp; Historie'!$B$2:$B$429,$D263,'Ausrüstung &amp; Historie'!$H$2:$H$429,"Unklar")&gt;0,"Unklar","n/a")))))))</x:f>
        <x:v>Im Einsatz</x:v>
      </x:c>
      <x:c r="G263" s="34" t="str">
        <x:v>G02;RD01</x:v>
      </x:c>
      <x:c r="H263" s="38" t="str">
        <x:v>Soviet + Red Dawn abgeglichen</x:v>
      </x:c>
    </x:row>
    <x:row r="264">
      <x:c r="A264" s="34" t="str">
        <x:v>Sowjetunion</x:v>
      </x:c>
      <x:c r="B264" s="34" t="str">
        <x:v>ASU-85 Assault Gun Company</x:v>
      </x:c>
      <x:c r="C264" s="34" t="str">
        <x:v>Panzer / Gefechtsfahrzeug</x:v>
      </x:c>
      <x:c r="D264" s="34" t="str">
        <x:v>ASU-85</x:v>
      </x:c>
      <x:c r="E264" s="34" t="str">
        <x:v>Formationseinheit / Support gemäß Force Diagram</x:v>
      </x:c>
      <x:c r="F264" s="34" t="str">
        <x:f>IF($C264="Alliierte Unterstützung","Alliierte Unterstützung",IF(COUNTIFS('Ausrüstung &amp; Historie'!$A$2:$A$429,$A264,'Ausrüstung &amp; Historie'!$B$2:$B$429,$D264,'Ausrüstung &amp; Historie'!$H$2:$H$429,"Im Einsatz")&gt;0,"Im Einsatz",IF(COUNTIFS('Ausrüstung &amp; Historie'!$A$2:$A$429,$A264,'Ausrüstung &amp; Historie'!$B$2:$B$429,$D264,'Ausrüstung &amp; Historie'!$H$2:$H$429,"Noch nicht eingeführt")&gt;0,"Noch nicht eingeführt",IF(COUNTIFS('Ausrüstung &amp; Historie'!$A$2:$A$429,$A264,'Ausrüstung &amp; Historie'!$B$2:$B$429,$D264,'Ausrüstung &amp; Historie'!$H$2:$H$429,"Nicht mehr im Einsatz")&gt;0,"Nicht mehr im Einsatz",IF(COUNTIFS('Ausrüstung &amp; Historie'!$A$2:$A$429,$A264,'Ausrüstung &amp; Historie'!$B$2:$B$429,$D264,'Ausrüstung &amp; Historie'!$H$2:$H$429,"Nie eingeführt / fiktiv")&gt;0,"Nie eingeführt / fiktiv",IF(COUNTIFS('Ausrüstung &amp; Historie'!$A$2:$A$429,$A264,'Ausrüstung &amp; Historie'!$B$2:$B$429,$D264,'Ausrüstung &amp; Historie'!$H$2:$H$429,"Alliierte Unterstützung")&gt;0,"Alliierte Unterstützung",IF(COUNTIFS('Ausrüstung &amp; Historie'!$A$2:$A$429,$A264,'Ausrüstung &amp; Historie'!$B$2:$B$429,$D264,'Ausrüstung &amp; Historie'!$H$2:$H$429,"Unklar")&gt;0,"Unklar","n/a")))))))</x:f>
        <x:v>Im Einsatz</x:v>
      </x:c>
      <x:c r="G264" s="34" t="str">
        <x:v>G02;RD01</x:v>
      </x:c>
      <x:c r="H264" s="38" t="str">
        <x:v>Soviet + Red Dawn abgeglichen</x:v>
      </x:c>
    </x:row>
    <x:row r="265">
      <x:c r="A265" s="34" t="str">
        <x:v>Sowjetunion</x:v>
      </x:c>
      <x:c r="B265" s="34" t="str">
        <x:v>BTR-RD Anti-tank Platoon</x:v>
      </x:c>
      <x:c r="C265" s="34" t="str">
        <x:v>Panzerabwehr</x:v>
      </x:c>
      <x:c r="D265" s="34" t="str">
        <x:v>BTR-D</x:v>
      </x:c>
      <x:c r="E265" s="34" t="str">
        <x:v>Formationseinheit / Support gemäß Force Diagram</x:v>
      </x:c>
      <x:c r="F265" s="34" t="str">
        <x:f>IF($C265="Alliierte Unterstützung","Alliierte Unterstützung",IF(COUNTIFS('Ausrüstung &amp; Historie'!$A$2:$A$429,$A265,'Ausrüstung &amp; Historie'!$B$2:$B$429,$D265,'Ausrüstung &amp; Historie'!$H$2:$H$429,"Im Einsatz")&gt;0,"Im Einsatz",IF(COUNTIFS('Ausrüstung &amp; Historie'!$A$2:$A$429,$A265,'Ausrüstung &amp; Historie'!$B$2:$B$429,$D265,'Ausrüstung &amp; Historie'!$H$2:$H$429,"Noch nicht eingeführt")&gt;0,"Noch nicht eingeführt",IF(COUNTIFS('Ausrüstung &amp; Historie'!$A$2:$A$429,$A265,'Ausrüstung &amp; Historie'!$B$2:$B$429,$D265,'Ausrüstung &amp; Historie'!$H$2:$H$429,"Nicht mehr im Einsatz")&gt;0,"Nicht mehr im Einsatz",IF(COUNTIFS('Ausrüstung &amp; Historie'!$A$2:$A$429,$A265,'Ausrüstung &amp; Historie'!$B$2:$B$429,$D265,'Ausrüstung &amp; Historie'!$H$2:$H$429,"Nie eingeführt / fiktiv")&gt;0,"Nie eingeführt / fiktiv",IF(COUNTIFS('Ausrüstung &amp; Historie'!$A$2:$A$429,$A265,'Ausrüstung &amp; Historie'!$B$2:$B$429,$D265,'Ausrüstung &amp; Historie'!$H$2:$H$429,"Alliierte Unterstützung")&gt;0,"Alliierte Unterstützung",IF(COUNTIFS('Ausrüstung &amp; Historie'!$A$2:$A$429,$A265,'Ausrüstung &amp; Historie'!$B$2:$B$429,$D265,'Ausrüstung &amp; Historie'!$H$2:$H$429,"Unklar")&gt;0,"Unklar","n/a")))))))</x:f>
        <x:v>Im Einsatz</x:v>
      </x:c>
      <x:c r="G265" s="34" t="str">
        <x:v>G02;RD01</x:v>
      </x:c>
      <x:c r="H265" s="38" t="str">
        <x:v>Soviet + Red Dawn abgeglichen</x:v>
      </x:c>
    </x:row>
    <x:row r="266">
      <x:c r="A266" s="34" t="str">
        <x:v>Sowjetunion</x:v>
      </x:c>
      <x:c r="B266" s="34" t="str">
        <x:v>BTR-ZD Anti-aircraft Platoon</x:v>
      </x:c>
      <x:c r="C266" s="34" t="str">
        <x:v>Flugabwehr</x:v>
      </x:c>
      <x:c r="D266" s="34" t="str">
        <x:v>BTR-ZD</x:v>
      </x:c>
      <x:c r="E266" s="34" t="str">
        <x:v>Formationseinheit / Support gemäß Force Diagram</x:v>
      </x:c>
      <x:c r="F266" s="34" t="str">
        <x:f>IF($C266="Alliierte Unterstützung","Alliierte Unterstützung",IF(COUNTIFS('Ausrüstung &amp; Historie'!$A$2:$A$429,$A266,'Ausrüstung &amp; Historie'!$B$2:$B$429,$D266,'Ausrüstung &amp; Historie'!$H$2:$H$429,"Im Einsatz")&gt;0,"Im Einsatz",IF(COUNTIFS('Ausrüstung &amp; Historie'!$A$2:$A$429,$A266,'Ausrüstung &amp; Historie'!$B$2:$B$429,$D266,'Ausrüstung &amp; Historie'!$H$2:$H$429,"Noch nicht eingeführt")&gt;0,"Noch nicht eingeführt",IF(COUNTIFS('Ausrüstung &amp; Historie'!$A$2:$A$429,$A266,'Ausrüstung &amp; Historie'!$B$2:$B$429,$D266,'Ausrüstung &amp; Historie'!$H$2:$H$429,"Nicht mehr im Einsatz")&gt;0,"Nicht mehr im Einsatz",IF(COUNTIFS('Ausrüstung &amp; Historie'!$A$2:$A$429,$A266,'Ausrüstung &amp; Historie'!$B$2:$B$429,$D266,'Ausrüstung &amp; Historie'!$H$2:$H$429,"Nie eingeführt / fiktiv")&gt;0,"Nie eingeführt / fiktiv",IF(COUNTIFS('Ausrüstung &amp; Historie'!$A$2:$A$429,$A266,'Ausrüstung &amp; Historie'!$B$2:$B$429,$D266,'Ausrüstung &amp; Historie'!$H$2:$H$429,"Alliierte Unterstützung")&gt;0,"Alliierte Unterstützung",IF(COUNTIFS('Ausrüstung &amp; Historie'!$A$2:$A$429,$A266,'Ausrüstung &amp; Historie'!$B$2:$B$429,$D266,'Ausrüstung &amp; Historie'!$H$2:$H$429,"Unklar")&gt;0,"Unklar","n/a")))))))</x:f>
        <x:v>Im Einsatz</x:v>
      </x:c>
      <x:c r="G266" s="34" t="str">
        <x:v>G02;RD01</x:v>
      </x:c>
      <x:c r="H266" s="38" t="str">
        <x:v>Soviet + Red Dawn abgeglichen</x:v>
      </x:c>
    </x:row>
    <x:row r="267">
      <x:c r="A267" s="34" t="str">
        <x:v>Sowjetunion</x:v>
      </x:c>
      <x:c r="B267" s="34" t="str">
        <x:v>2S9 Nona-S SP Mortar Battery</x:v>
      </x:c>
      <x:c r="C267" s="34" t="str">
        <x:v>Mörser</x:v>
      </x:c>
      <x:c r="D267" s="34" t="str">
        <x:v>2S9 Nona</x:v>
      </x:c>
      <x:c r="E267" s="34" t="str">
        <x:v>Formationseinheit / Support gemäß Force Diagram</x:v>
      </x:c>
      <x:c r="F267" s="34" t="str">
        <x:f>IF($C267="Alliierte Unterstützung","Alliierte Unterstützung",IF(COUNTIFS('Ausrüstung &amp; Historie'!$A$2:$A$429,$A267,'Ausrüstung &amp; Historie'!$B$2:$B$429,$D267,'Ausrüstung &amp; Historie'!$H$2:$H$429,"Im Einsatz")&gt;0,"Im Einsatz",IF(COUNTIFS('Ausrüstung &amp; Historie'!$A$2:$A$429,$A267,'Ausrüstung &amp; Historie'!$B$2:$B$429,$D267,'Ausrüstung &amp; Historie'!$H$2:$H$429,"Noch nicht eingeführt")&gt;0,"Noch nicht eingeführt",IF(COUNTIFS('Ausrüstung &amp; Historie'!$A$2:$A$429,$A267,'Ausrüstung &amp; Historie'!$B$2:$B$429,$D267,'Ausrüstung &amp; Historie'!$H$2:$H$429,"Nicht mehr im Einsatz")&gt;0,"Nicht mehr im Einsatz",IF(COUNTIFS('Ausrüstung &amp; Historie'!$A$2:$A$429,$A267,'Ausrüstung &amp; Historie'!$B$2:$B$429,$D267,'Ausrüstung &amp; Historie'!$H$2:$H$429,"Nie eingeführt / fiktiv")&gt;0,"Nie eingeführt / fiktiv",IF(COUNTIFS('Ausrüstung &amp; Historie'!$A$2:$A$429,$A267,'Ausrüstung &amp; Historie'!$B$2:$B$429,$D267,'Ausrüstung &amp; Historie'!$H$2:$H$429,"Alliierte Unterstützung")&gt;0,"Alliierte Unterstützung",IF(COUNTIFS('Ausrüstung &amp; Historie'!$A$2:$A$429,$A267,'Ausrüstung &amp; Historie'!$B$2:$B$429,$D267,'Ausrüstung &amp; Historie'!$H$2:$H$429,"Unklar")&gt;0,"Unklar","n/a")))))))</x:f>
        <x:v>Im Einsatz</x:v>
      </x:c>
      <x:c r="G267" s="34" t="str">
        <x:v>G02;RD01</x:v>
      </x:c>
      <x:c r="H267" s="38" t="str">
        <x:v>Soviet + Red Dawn abgeglichen</x:v>
      </x:c>
    </x:row>
    <x:row r="268">
      <x:c r="A268" s="34" t="str">
        <x:v>Sowjetunion</x:v>
      </x:c>
      <x:c r="B268" s="34" t="str">
        <x:v>Spandrel Anti-Tank Platoon</x:v>
      </x:c>
      <x:c r="C268" s="34" t="str">
        <x:v>Panzerabwehr</x:v>
      </x:c>
      <x:c r="D268" s="34" t="str">
        <x:v>Spandrel (9P148)</x:v>
      </x:c>
      <x:c r="E268" s="34" t="str">
        <x:v>Formationseinheit / Support gemäß Force Diagram</x:v>
      </x:c>
      <x:c r="F268" s="34" t="str">
        <x:f>IF($C268="Alliierte Unterstützung","Alliierte Unterstützung",IF(COUNTIFS('Ausrüstung &amp; Historie'!$A$2:$A$429,$A268,'Ausrüstung &amp; Historie'!$B$2:$B$429,$D268,'Ausrüstung &amp; Historie'!$H$2:$H$429,"Im Einsatz")&gt;0,"Im Einsatz",IF(COUNTIFS('Ausrüstung &amp; Historie'!$A$2:$A$429,$A268,'Ausrüstung &amp; Historie'!$B$2:$B$429,$D268,'Ausrüstung &amp; Historie'!$H$2:$H$429,"Noch nicht eingeführt")&gt;0,"Noch nicht eingeführt",IF(COUNTIFS('Ausrüstung &amp; Historie'!$A$2:$A$429,$A268,'Ausrüstung &amp; Historie'!$B$2:$B$429,$D268,'Ausrüstung &amp; Historie'!$H$2:$H$429,"Nicht mehr im Einsatz")&gt;0,"Nicht mehr im Einsatz",IF(COUNTIFS('Ausrüstung &amp; Historie'!$A$2:$A$429,$A268,'Ausrüstung &amp; Historie'!$B$2:$B$429,$D268,'Ausrüstung &amp; Historie'!$H$2:$H$429,"Nie eingeführt / fiktiv")&gt;0,"Nie eingeführt / fiktiv",IF(COUNTIFS('Ausrüstung &amp; Historie'!$A$2:$A$429,$A268,'Ausrüstung &amp; Historie'!$B$2:$B$429,$D268,'Ausrüstung &amp; Historie'!$H$2:$H$429,"Alliierte Unterstützung")&gt;0,"Alliierte Unterstützung",IF(COUNTIFS('Ausrüstung &amp; Historie'!$A$2:$A$429,$A268,'Ausrüstung &amp; Historie'!$B$2:$B$429,$D268,'Ausrüstung &amp; Historie'!$H$2:$H$429,"Unklar")&gt;0,"Unklar","n/a")))))))</x:f>
        <x:v>Im Einsatz</x:v>
      </x:c>
      <x:c r="G268" s="34" t="str">
        <x:v>G02;RD01</x:v>
      </x:c>
      <x:c r="H268" s="38" t="str">
        <x:v>Soviet + Red Dawn abgeglichen</x:v>
      </x:c>
    </x:row>
    <x:row r="269">
      <x:c r="A269" s="34" t="str">
        <x:v>Sowjetunion</x:v>
      </x:c>
      <x:c r="B269" s="34" t="str">
        <x:v>Storm Anti-Tank Platoon</x:v>
      </x:c>
      <x:c r="C269" s="34" t="str">
        <x:v>Panzerabwehr</x:v>
      </x:c>
      <x:c r="D269" s="34" t="str">
        <x:v>Shturm (9P149)</x:v>
      </x:c>
      <x:c r="E269" s="34" t="str">
        <x:v>Formationseinheit / Support gemäß Force Diagram</x:v>
      </x:c>
      <x:c r="F269" s="34" t="str">
        <x:f>IF($C269="Alliierte Unterstützung","Alliierte Unterstützung",IF(COUNTIFS('Ausrüstung &amp; Historie'!$A$2:$A$429,$A269,'Ausrüstung &amp; Historie'!$B$2:$B$429,$D269,'Ausrüstung &amp; Historie'!$H$2:$H$429,"Im Einsatz")&gt;0,"Im Einsatz",IF(COUNTIFS('Ausrüstung &amp; Historie'!$A$2:$A$429,$A269,'Ausrüstung &amp; Historie'!$B$2:$B$429,$D269,'Ausrüstung &amp; Historie'!$H$2:$H$429,"Noch nicht eingeführt")&gt;0,"Noch nicht eingeführt",IF(COUNTIFS('Ausrüstung &amp; Historie'!$A$2:$A$429,$A269,'Ausrüstung &amp; Historie'!$B$2:$B$429,$D269,'Ausrüstung &amp; Historie'!$H$2:$H$429,"Nicht mehr im Einsatz")&gt;0,"Nicht mehr im Einsatz",IF(COUNTIFS('Ausrüstung &amp; Historie'!$A$2:$A$429,$A269,'Ausrüstung &amp; Historie'!$B$2:$B$429,$D269,'Ausrüstung &amp; Historie'!$H$2:$H$429,"Nie eingeführt / fiktiv")&gt;0,"Nie eingeführt / fiktiv",IF(COUNTIFS('Ausrüstung &amp; Historie'!$A$2:$A$429,$A269,'Ausrüstung &amp; Historie'!$B$2:$B$429,$D269,'Ausrüstung &amp; Historie'!$H$2:$H$429,"Alliierte Unterstützung")&gt;0,"Alliierte Unterstützung",IF(COUNTIFS('Ausrüstung &amp; Historie'!$A$2:$A$429,$A269,'Ausrüstung &amp; Historie'!$B$2:$B$429,$D269,'Ausrüstung &amp; Historie'!$H$2:$H$429,"Unklar")&gt;0,"Unklar","n/a")))))))</x:f>
        <x:v>Im Einsatz</x:v>
      </x:c>
      <x:c r="G269" s="34" t="str">
        <x:v>G02;RD01</x:v>
      </x:c>
      <x:c r="H269" s="38" t="str">
        <x:v>Soviet + Red Dawn abgeglichen</x:v>
      </x:c>
    </x:row>
    <x:row r="270">
      <x:c r="A270" s="34" t="str">
        <x:v>Sowjetunion</x:v>
      </x:c>
      <x:c r="B270" s="34" t="str">
        <x:v>2S1 Carnation SP Howitzer Battery</x:v>
      </x:c>
      <x:c r="C270" s="34" t="str">
        <x:v>Artillerie</x:v>
      </x:c>
      <x:c r="D270" s="34" t="str">
        <x:v>2S1 Gvozdika</x:v>
      </x:c>
      <x:c r="E270" s="34" t="str">
        <x:v>Formationseinheit / Support gemäß Force Diagram</x:v>
      </x:c>
      <x:c r="F270" s="34" t="str">
        <x:f>IF($C270="Alliierte Unterstützung","Alliierte Unterstützung",IF(COUNTIFS('Ausrüstung &amp; Historie'!$A$2:$A$429,$A270,'Ausrüstung &amp; Historie'!$B$2:$B$429,$D270,'Ausrüstung &amp; Historie'!$H$2:$H$429,"Im Einsatz")&gt;0,"Im Einsatz",IF(COUNTIFS('Ausrüstung &amp; Historie'!$A$2:$A$429,$A270,'Ausrüstung &amp; Historie'!$B$2:$B$429,$D270,'Ausrüstung &amp; Historie'!$H$2:$H$429,"Noch nicht eingeführt")&gt;0,"Noch nicht eingeführt",IF(COUNTIFS('Ausrüstung &amp; Historie'!$A$2:$A$429,$A270,'Ausrüstung &amp; Historie'!$B$2:$B$429,$D270,'Ausrüstung &amp; Historie'!$H$2:$H$429,"Nicht mehr im Einsatz")&gt;0,"Nicht mehr im Einsatz",IF(COUNTIFS('Ausrüstung &amp; Historie'!$A$2:$A$429,$A270,'Ausrüstung &amp; Historie'!$B$2:$B$429,$D270,'Ausrüstung &amp; Historie'!$H$2:$H$429,"Nie eingeführt / fiktiv")&gt;0,"Nie eingeführt / fiktiv",IF(COUNTIFS('Ausrüstung &amp; Historie'!$A$2:$A$429,$A270,'Ausrüstung &amp; Historie'!$B$2:$B$429,$D270,'Ausrüstung &amp; Historie'!$H$2:$H$429,"Alliierte Unterstützung")&gt;0,"Alliierte Unterstützung",IF(COUNTIFS('Ausrüstung &amp; Historie'!$A$2:$A$429,$A270,'Ausrüstung &amp; Historie'!$B$2:$B$429,$D270,'Ausrüstung &amp; Historie'!$H$2:$H$429,"Unklar")&gt;0,"Unklar","n/a")))))))</x:f>
        <x:v>Im Einsatz</x:v>
      </x:c>
      <x:c r="G270" s="34" t="str">
        <x:v>G02;RD01</x:v>
      </x:c>
      <x:c r="H270" s="38" t="str">
        <x:v>Soviet + Red Dawn abgeglichen</x:v>
      </x:c>
    </x:row>
    <x:row r="271">
      <x:c r="A271" s="34" t="str">
        <x:v>Sowjetunion</x:v>
      </x:c>
      <x:c r="B271" s="34" t="str">
        <x:v>2S3 Acacia Heavy SP Howitzer Battery</x:v>
      </x:c>
      <x:c r="C271" s="34" t="str">
        <x:v>Artillerie</x:v>
      </x:c>
      <x:c r="D271" s="34" t="str">
        <x:v>2S3 Akatsiya</x:v>
      </x:c>
      <x:c r="E271" s="34" t="str">
        <x:v>Formationseinheit / Support gemäß Force Diagram</x:v>
      </x:c>
      <x:c r="F271" s="34" t="str">
        <x:f>IF($C271="Alliierte Unterstützung","Alliierte Unterstützung",IF(COUNTIFS('Ausrüstung &amp; Historie'!$A$2:$A$429,$A271,'Ausrüstung &amp; Historie'!$B$2:$B$429,$D271,'Ausrüstung &amp; Historie'!$H$2:$H$429,"Im Einsatz")&gt;0,"Im Einsatz",IF(COUNTIFS('Ausrüstung &amp; Historie'!$A$2:$A$429,$A271,'Ausrüstung &amp; Historie'!$B$2:$B$429,$D271,'Ausrüstung &amp; Historie'!$H$2:$H$429,"Noch nicht eingeführt")&gt;0,"Noch nicht eingeführt",IF(COUNTIFS('Ausrüstung &amp; Historie'!$A$2:$A$429,$A271,'Ausrüstung &amp; Historie'!$B$2:$B$429,$D271,'Ausrüstung &amp; Historie'!$H$2:$H$429,"Nicht mehr im Einsatz")&gt;0,"Nicht mehr im Einsatz",IF(COUNTIFS('Ausrüstung &amp; Historie'!$A$2:$A$429,$A271,'Ausrüstung &amp; Historie'!$B$2:$B$429,$D271,'Ausrüstung &amp; Historie'!$H$2:$H$429,"Nie eingeführt / fiktiv")&gt;0,"Nie eingeführt / fiktiv",IF(COUNTIFS('Ausrüstung &amp; Historie'!$A$2:$A$429,$A271,'Ausrüstung &amp; Historie'!$B$2:$B$429,$D271,'Ausrüstung &amp; Historie'!$H$2:$H$429,"Alliierte Unterstützung")&gt;0,"Alliierte Unterstützung",IF(COUNTIFS('Ausrüstung &amp; Historie'!$A$2:$A$429,$A271,'Ausrüstung &amp; Historie'!$B$2:$B$429,$D271,'Ausrüstung &amp; Historie'!$H$2:$H$429,"Unklar")&gt;0,"Unklar","n/a")))))))</x:f>
        <x:v>Im Einsatz</x:v>
      </x:c>
      <x:c r="G271" s="34" t="str">
        <x:v>G02;RD01</x:v>
      </x:c>
      <x:c r="H271" s="38" t="str">
        <x:v>Soviet + Red Dawn abgeglichen</x:v>
      </x:c>
    </x:row>
    <x:row r="272">
      <x:c r="A272" s="34" t="str">
        <x:v>Sowjetunion</x:v>
      </x:c>
      <x:c r="B272" s="34" t="str">
        <x:v>BM-21 Hail Rocket Launcher Battery</x:v>
      </x:c>
      <x:c r="C272" s="34" t="str">
        <x:v>Artillerie</x:v>
      </x:c>
      <x:c r="D272" s="34" t="str">
        <x:v>BM-21 Grad</x:v>
      </x:c>
      <x:c r="E272" s="34" t="str">
        <x:v>Formationseinheit / Support gemäß Force Diagram</x:v>
      </x:c>
      <x:c r="F272" s="34" t="str">
        <x:f>IF($C272="Alliierte Unterstützung","Alliierte Unterstützung",IF(COUNTIFS('Ausrüstung &amp; Historie'!$A$2:$A$429,$A272,'Ausrüstung &amp; Historie'!$B$2:$B$429,$D272,'Ausrüstung &amp; Historie'!$H$2:$H$429,"Im Einsatz")&gt;0,"Im Einsatz",IF(COUNTIFS('Ausrüstung &amp; Historie'!$A$2:$A$429,$A272,'Ausrüstung &amp; Historie'!$B$2:$B$429,$D272,'Ausrüstung &amp; Historie'!$H$2:$H$429,"Noch nicht eingeführt")&gt;0,"Noch nicht eingeführt",IF(COUNTIFS('Ausrüstung &amp; Historie'!$A$2:$A$429,$A272,'Ausrüstung &amp; Historie'!$B$2:$B$429,$D272,'Ausrüstung &amp; Historie'!$H$2:$H$429,"Nicht mehr im Einsatz")&gt;0,"Nicht mehr im Einsatz",IF(COUNTIFS('Ausrüstung &amp; Historie'!$A$2:$A$429,$A272,'Ausrüstung &amp; Historie'!$B$2:$B$429,$D272,'Ausrüstung &amp; Historie'!$H$2:$H$429,"Nie eingeführt / fiktiv")&gt;0,"Nie eingeführt / fiktiv",IF(COUNTIFS('Ausrüstung &amp; Historie'!$A$2:$A$429,$A272,'Ausrüstung &amp; Historie'!$B$2:$B$429,$D272,'Ausrüstung &amp; Historie'!$H$2:$H$429,"Alliierte Unterstützung")&gt;0,"Alliierte Unterstützung",IF(COUNTIFS('Ausrüstung &amp; Historie'!$A$2:$A$429,$A272,'Ausrüstung &amp; Historie'!$B$2:$B$429,$D272,'Ausrüstung &amp; Historie'!$H$2:$H$429,"Unklar")&gt;0,"Unklar","n/a")))))))</x:f>
        <x:v>Im Einsatz</x:v>
      </x:c>
      <x:c r="G272" s="34" t="str">
        <x:v>G02;RD01</x:v>
      </x:c>
      <x:c r="H272" s="38" t="str">
        <x:v>Soviet + Red Dawn abgeglichen</x:v>
      </x:c>
    </x:row>
    <x:row r="273">
      <x:c r="A273" s="34" t="str">
        <x:v>Sowjetunion</x:v>
      </x:c>
      <x:c r="B273" s="34" t="str">
        <x:v>BM-27 Hurricane Rocket Launcher Battery</x:v>
      </x:c>
      <x:c r="C273" s="34" t="str">
        <x:v>Artillerie</x:v>
      </x:c>
      <x:c r="D273" s="34" t="str">
        <x:v>BM-27 Uragan</x:v>
      </x:c>
      <x:c r="E273" s="34" t="str">
        <x:v>Formationseinheit / Support gemäß Force Diagram</x:v>
      </x:c>
      <x:c r="F273" s="34" t="str">
        <x:f>IF($C273="Alliierte Unterstützung","Alliierte Unterstützung",IF(COUNTIFS('Ausrüstung &amp; Historie'!$A$2:$A$429,$A273,'Ausrüstung &amp; Historie'!$B$2:$B$429,$D273,'Ausrüstung &amp; Historie'!$H$2:$H$429,"Im Einsatz")&gt;0,"Im Einsatz",IF(COUNTIFS('Ausrüstung &amp; Historie'!$A$2:$A$429,$A273,'Ausrüstung &amp; Historie'!$B$2:$B$429,$D273,'Ausrüstung &amp; Historie'!$H$2:$H$429,"Noch nicht eingeführt")&gt;0,"Noch nicht eingeführt",IF(COUNTIFS('Ausrüstung &amp; Historie'!$A$2:$A$429,$A273,'Ausrüstung &amp; Historie'!$B$2:$B$429,$D273,'Ausrüstung &amp; Historie'!$H$2:$H$429,"Nicht mehr im Einsatz")&gt;0,"Nicht mehr im Einsatz",IF(COUNTIFS('Ausrüstung &amp; Historie'!$A$2:$A$429,$A273,'Ausrüstung &amp; Historie'!$B$2:$B$429,$D273,'Ausrüstung &amp; Historie'!$H$2:$H$429,"Nie eingeführt / fiktiv")&gt;0,"Nie eingeführt / fiktiv",IF(COUNTIFS('Ausrüstung &amp; Historie'!$A$2:$A$429,$A273,'Ausrüstung &amp; Historie'!$B$2:$B$429,$D273,'Ausrüstung &amp; Historie'!$H$2:$H$429,"Alliierte Unterstützung")&gt;0,"Alliierte Unterstützung",IF(COUNTIFS('Ausrüstung &amp; Historie'!$A$2:$A$429,$A273,'Ausrüstung &amp; Historie'!$B$2:$B$429,$D273,'Ausrüstung &amp; Historie'!$H$2:$H$429,"Unklar")&gt;0,"Unklar","n/a")))))))</x:f>
        <x:v>Im Einsatz</x:v>
      </x:c>
      <x:c r="G273" s="34" t="str">
        <x:v>G02;RD01</x:v>
      </x:c>
      <x:c r="H273" s="38" t="str">
        <x:v>Soviet + Red Dawn abgeglichen</x:v>
      </x:c>
    </x:row>
    <x:row r="274">
      <x:c r="A274" s="34" t="str">
        <x:v>Sowjetunion</x:v>
      </x:c>
      <x:c r="B274" s="34" t="str">
        <x:v>TOS-1 Thermobaric Rocket Launcher Battery</x:v>
      </x:c>
      <x:c r="C274" s="34" t="str">
        <x:v>Artillerie</x:v>
      </x:c>
      <x:c r="D274" s="34" t="str">
        <x:v>TOS-1</x:v>
      </x:c>
      <x:c r="E274" s="34" t="str">
        <x:v>Formationseinheit / Support gemäß Force Diagram</x:v>
      </x:c>
      <x:c r="F274" s="34" t="str">
        <x:f>IF($C274="Alliierte Unterstützung","Alliierte Unterstützung",IF(COUNTIFS('Ausrüstung &amp; Historie'!$A$2:$A$429,$A274,'Ausrüstung &amp; Historie'!$B$2:$B$429,$D274,'Ausrüstung &amp; Historie'!$H$2:$H$429,"Im Einsatz")&gt;0,"Im Einsatz",IF(COUNTIFS('Ausrüstung &amp; Historie'!$A$2:$A$429,$A274,'Ausrüstung &amp; Historie'!$B$2:$B$429,$D274,'Ausrüstung &amp; Historie'!$H$2:$H$429,"Noch nicht eingeführt")&gt;0,"Noch nicht eingeführt",IF(COUNTIFS('Ausrüstung &amp; Historie'!$A$2:$A$429,$A274,'Ausrüstung &amp; Historie'!$B$2:$B$429,$D274,'Ausrüstung &amp; Historie'!$H$2:$H$429,"Nicht mehr im Einsatz")&gt;0,"Nicht mehr im Einsatz",IF(COUNTIFS('Ausrüstung &amp; Historie'!$A$2:$A$429,$A274,'Ausrüstung &amp; Historie'!$B$2:$B$429,$D274,'Ausrüstung &amp; Historie'!$H$2:$H$429,"Nie eingeführt / fiktiv")&gt;0,"Nie eingeführt / fiktiv",IF(COUNTIFS('Ausrüstung &amp; Historie'!$A$2:$A$429,$A274,'Ausrüstung &amp; Historie'!$B$2:$B$429,$D274,'Ausrüstung &amp; Historie'!$H$2:$H$429,"Alliierte Unterstützung")&gt;0,"Alliierte Unterstützung",IF(COUNTIFS('Ausrüstung &amp; Historie'!$A$2:$A$429,$A274,'Ausrüstung &amp; Historie'!$B$2:$B$429,$D274,'Ausrüstung &amp; Historie'!$H$2:$H$429,"Unklar")&gt;0,"Unklar","n/a")))))))</x:f>
        <x:v>Noch nicht eingeführt</x:v>
      </x:c>
      <x:c r="G274" s="34" t="str">
        <x:v>G02;RD01</x:v>
      </x:c>
      <x:c r="H274" s="38" t="str">
        <x:v>Soviet + Red Dawn abgeglichen</x:v>
      </x:c>
    </x:row>
    <x:row r="275">
      <x:c r="A275" s="34" t="str">
        <x:v>Sowjetunion</x:v>
      </x:c>
      <x:c r="B275" s="34" t="str">
        <x:v>ZSU-23-4 Shilka Platoon</x:v>
      </x:c>
      <x:c r="C275" s="34" t="str">
        <x:v>Flugabwehr</x:v>
      </x:c>
      <x:c r="D275" s="34" t="str">
        <x:v>ZSU-23-4 Shilka</x:v>
      </x:c>
      <x:c r="E275" s="34" t="str">
        <x:v>Formationseinheit / Support gemäß Force Diagram</x:v>
      </x:c>
      <x:c r="F275" s="34" t="str">
        <x:f>IF($C275="Alliierte Unterstützung","Alliierte Unterstützung",IF(COUNTIFS('Ausrüstung &amp; Historie'!$A$2:$A$429,$A275,'Ausrüstung &amp; Historie'!$B$2:$B$429,$D275,'Ausrüstung &amp; Historie'!$H$2:$H$429,"Im Einsatz")&gt;0,"Im Einsatz",IF(COUNTIFS('Ausrüstung &amp; Historie'!$A$2:$A$429,$A275,'Ausrüstung &amp; Historie'!$B$2:$B$429,$D275,'Ausrüstung &amp; Historie'!$H$2:$H$429,"Noch nicht eingeführt")&gt;0,"Noch nicht eingeführt",IF(COUNTIFS('Ausrüstung &amp; Historie'!$A$2:$A$429,$A275,'Ausrüstung &amp; Historie'!$B$2:$B$429,$D275,'Ausrüstung &amp; Historie'!$H$2:$H$429,"Nicht mehr im Einsatz")&gt;0,"Nicht mehr im Einsatz",IF(COUNTIFS('Ausrüstung &amp; Historie'!$A$2:$A$429,$A275,'Ausrüstung &amp; Historie'!$B$2:$B$429,$D275,'Ausrüstung &amp; Historie'!$H$2:$H$429,"Nie eingeführt / fiktiv")&gt;0,"Nie eingeführt / fiktiv",IF(COUNTIFS('Ausrüstung &amp; Historie'!$A$2:$A$429,$A275,'Ausrüstung &amp; Historie'!$B$2:$B$429,$D275,'Ausrüstung &amp; Historie'!$H$2:$H$429,"Alliierte Unterstützung")&gt;0,"Alliierte Unterstützung",IF(COUNTIFS('Ausrüstung &amp; Historie'!$A$2:$A$429,$A275,'Ausrüstung &amp; Historie'!$B$2:$B$429,$D275,'Ausrüstung &amp; Historie'!$H$2:$H$429,"Unklar")&gt;0,"Unklar","n/a")))))))</x:f>
        <x:v>Im Einsatz</x:v>
      </x:c>
      <x:c r="G275" s="34" t="str">
        <x:v>G02;RD01</x:v>
      </x:c>
      <x:c r="H275" s="38" t="str">
        <x:v>Soviet + Red Dawn abgeglichen</x:v>
      </x:c>
    </x:row>
    <x:row r="276">
      <x:c r="A276" s="34" t="str">
        <x:v>Sowjetunion</x:v>
      </x:c>
      <x:c r="B276" s="34" t="str">
        <x:v>2S6 Tunguska AA Platoon</x:v>
      </x:c>
      <x:c r="C276" s="34" t="str">
        <x:v>Flugabwehr</x:v>
      </x:c>
      <x:c r="D276" s="34" t="str">
        <x:v>2S6 Tunguska</x:v>
      </x:c>
      <x:c r="E276" s="34" t="str">
        <x:v>Formationseinheit / Support gemäß Force Diagram</x:v>
      </x:c>
      <x:c r="F276" s="34" t="str">
        <x:f>IF($C276="Alliierte Unterstützung","Alliierte Unterstützung",IF(COUNTIFS('Ausrüstung &amp; Historie'!$A$2:$A$429,$A276,'Ausrüstung &amp; Historie'!$B$2:$B$429,$D276,'Ausrüstung &amp; Historie'!$H$2:$H$429,"Im Einsatz")&gt;0,"Im Einsatz",IF(COUNTIFS('Ausrüstung &amp; Historie'!$A$2:$A$429,$A276,'Ausrüstung &amp; Historie'!$B$2:$B$429,$D276,'Ausrüstung &amp; Historie'!$H$2:$H$429,"Noch nicht eingeführt")&gt;0,"Noch nicht eingeführt",IF(COUNTIFS('Ausrüstung &amp; Historie'!$A$2:$A$429,$A276,'Ausrüstung &amp; Historie'!$B$2:$B$429,$D276,'Ausrüstung &amp; Historie'!$H$2:$H$429,"Nicht mehr im Einsatz")&gt;0,"Nicht mehr im Einsatz",IF(COUNTIFS('Ausrüstung &amp; Historie'!$A$2:$A$429,$A276,'Ausrüstung &amp; Historie'!$B$2:$B$429,$D276,'Ausrüstung &amp; Historie'!$H$2:$H$429,"Nie eingeführt / fiktiv")&gt;0,"Nie eingeführt / fiktiv",IF(COUNTIFS('Ausrüstung &amp; Historie'!$A$2:$A$429,$A276,'Ausrüstung &amp; Historie'!$B$2:$B$429,$D276,'Ausrüstung &amp; Historie'!$H$2:$H$429,"Alliierte Unterstützung")&gt;0,"Alliierte Unterstützung",IF(COUNTIFS('Ausrüstung &amp; Historie'!$A$2:$A$429,$A276,'Ausrüstung &amp; Historie'!$B$2:$B$429,$D276,'Ausrüstung &amp; Historie'!$H$2:$H$429,"Unklar")&gt;0,"Unklar","n/a")))))))</x:f>
        <x:v>Im Einsatz</x:v>
      </x:c>
      <x:c r="G276" s="34" t="str">
        <x:v>G02;RD01</x:v>
      </x:c>
      <x:c r="H276" s="38" t="str">
        <x:v>Soviet + Red Dawn abgeglichen</x:v>
      </x:c>
    </x:row>
    <x:row r="277">
      <x:c r="A277" s="34" t="str">
        <x:v>Sowjetunion</x:v>
      </x:c>
      <x:c r="B277" s="34" t="str">
        <x:v>SA-9 Gaskin SAM Platoon</x:v>
      </x:c>
      <x:c r="C277" s="34" t="str">
        <x:v>Flugabwehr</x:v>
      </x:c>
      <x:c r="D277" s="34" t="str">
        <x:v>SA-9 Gaskin</x:v>
      </x:c>
      <x:c r="E277" s="34" t="str">
        <x:v>Formationseinheit / Support gemäß Force Diagram</x:v>
      </x:c>
      <x:c r="F277" s="34" t="str">
        <x:f>IF($C277="Alliierte Unterstützung","Alliierte Unterstützung",IF(COUNTIFS('Ausrüstung &amp; Historie'!$A$2:$A$429,$A277,'Ausrüstung &amp; Historie'!$B$2:$B$429,$D277,'Ausrüstung &amp; Historie'!$H$2:$H$429,"Im Einsatz")&gt;0,"Im Einsatz",IF(COUNTIFS('Ausrüstung &amp; Historie'!$A$2:$A$429,$A277,'Ausrüstung &amp; Historie'!$B$2:$B$429,$D277,'Ausrüstung &amp; Historie'!$H$2:$H$429,"Noch nicht eingeführt")&gt;0,"Noch nicht eingeführt",IF(COUNTIFS('Ausrüstung &amp; Historie'!$A$2:$A$429,$A277,'Ausrüstung &amp; Historie'!$B$2:$B$429,$D277,'Ausrüstung &amp; Historie'!$H$2:$H$429,"Nicht mehr im Einsatz")&gt;0,"Nicht mehr im Einsatz",IF(COUNTIFS('Ausrüstung &amp; Historie'!$A$2:$A$429,$A277,'Ausrüstung &amp; Historie'!$B$2:$B$429,$D277,'Ausrüstung &amp; Historie'!$H$2:$H$429,"Nie eingeführt / fiktiv")&gt;0,"Nie eingeführt / fiktiv",IF(COUNTIFS('Ausrüstung &amp; Historie'!$A$2:$A$429,$A277,'Ausrüstung &amp; Historie'!$B$2:$B$429,$D277,'Ausrüstung &amp; Historie'!$H$2:$H$429,"Alliierte Unterstützung")&gt;0,"Alliierte Unterstützung",IF(COUNTIFS('Ausrüstung &amp; Historie'!$A$2:$A$429,$A277,'Ausrüstung &amp; Historie'!$B$2:$B$429,$D277,'Ausrüstung &amp; Historie'!$H$2:$H$429,"Unklar")&gt;0,"Unklar","n/a")))))))</x:f>
        <x:v>Im Einsatz</x:v>
      </x:c>
      <x:c r="G277" s="34" t="str">
        <x:v>G02;RD01</x:v>
      </x:c>
      <x:c r="H277" s="38" t="str">
        <x:v>Soviet + Red Dawn abgeglichen</x:v>
      </x:c>
    </x:row>
    <x:row r="278">
      <x:c r="A278" s="34" t="str">
        <x:v>Sowjetunion</x:v>
      </x:c>
      <x:c r="B278" s="34" t="str">
        <x:v>SA-13 Gopher SAM Platoon</x:v>
      </x:c>
      <x:c r="C278" s="34" t="str">
        <x:v>Flugabwehr</x:v>
      </x:c>
      <x:c r="D278" s="34" t="str">
        <x:v>SA-13 Gopher</x:v>
      </x:c>
      <x:c r="E278" s="34" t="str">
        <x:v>Formationseinheit / Support gemäß Force Diagram</x:v>
      </x:c>
      <x:c r="F278" s="34" t="str">
        <x:f>IF($C278="Alliierte Unterstützung","Alliierte Unterstützung",IF(COUNTIFS('Ausrüstung &amp; Historie'!$A$2:$A$429,$A278,'Ausrüstung &amp; Historie'!$B$2:$B$429,$D278,'Ausrüstung &amp; Historie'!$H$2:$H$429,"Im Einsatz")&gt;0,"Im Einsatz",IF(COUNTIFS('Ausrüstung &amp; Historie'!$A$2:$A$429,$A278,'Ausrüstung &amp; Historie'!$B$2:$B$429,$D278,'Ausrüstung &amp; Historie'!$H$2:$H$429,"Noch nicht eingeführt")&gt;0,"Noch nicht eingeführt",IF(COUNTIFS('Ausrüstung &amp; Historie'!$A$2:$A$429,$A278,'Ausrüstung &amp; Historie'!$B$2:$B$429,$D278,'Ausrüstung &amp; Historie'!$H$2:$H$429,"Nicht mehr im Einsatz")&gt;0,"Nicht mehr im Einsatz",IF(COUNTIFS('Ausrüstung &amp; Historie'!$A$2:$A$429,$A278,'Ausrüstung &amp; Historie'!$B$2:$B$429,$D278,'Ausrüstung &amp; Historie'!$H$2:$H$429,"Nie eingeführt / fiktiv")&gt;0,"Nie eingeführt / fiktiv",IF(COUNTIFS('Ausrüstung &amp; Historie'!$A$2:$A$429,$A278,'Ausrüstung &amp; Historie'!$B$2:$B$429,$D278,'Ausrüstung &amp; Historie'!$H$2:$H$429,"Alliierte Unterstützung")&gt;0,"Alliierte Unterstützung",IF(COUNTIFS('Ausrüstung &amp; Historie'!$A$2:$A$429,$A278,'Ausrüstung &amp; Historie'!$B$2:$B$429,$D278,'Ausrüstung &amp; Historie'!$H$2:$H$429,"Unklar")&gt;0,"Unklar","n/a")))))))</x:f>
        <x:v>Im Einsatz</x:v>
      </x:c>
      <x:c r="G278" s="34" t="str">
        <x:v>G02;RD01</x:v>
      </x:c>
      <x:c r="H278" s="38" t="str">
        <x:v>Soviet + Red Dawn abgeglichen</x:v>
      </x:c>
    </x:row>
    <x:row r="279">
      <x:c r="A279" s="34" t="str">
        <x:v>Sowjetunion</x:v>
      </x:c>
      <x:c r="B279" s="34" t="str">
        <x:v>SA-8 Gecko SAM Platoon</x:v>
      </x:c>
      <x:c r="C279" s="34" t="str">
        <x:v>Flugabwehr</x:v>
      </x:c>
      <x:c r="D279" s="34" t="str">
        <x:v>SA-8 Gecko</x:v>
      </x:c>
      <x:c r="E279" s="34" t="str">
        <x:v>Formationseinheit / Support gemäß Force Diagram</x:v>
      </x:c>
      <x:c r="F279" s="34" t="str">
        <x:f>IF($C279="Alliierte Unterstützung","Alliierte Unterstützung",IF(COUNTIFS('Ausrüstung &amp; Historie'!$A$2:$A$429,$A279,'Ausrüstung &amp; Historie'!$B$2:$B$429,$D279,'Ausrüstung &amp; Historie'!$H$2:$H$429,"Im Einsatz")&gt;0,"Im Einsatz",IF(COUNTIFS('Ausrüstung &amp; Historie'!$A$2:$A$429,$A279,'Ausrüstung &amp; Historie'!$B$2:$B$429,$D279,'Ausrüstung &amp; Historie'!$H$2:$H$429,"Noch nicht eingeführt")&gt;0,"Noch nicht eingeführt",IF(COUNTIFS('Ausrüstung &amp; Historie'!$A$2:$A$429,$A279,'Ausrüstung &amp; Historie'!$B$2:$B$429,$D279,'Ausrüstung &amp; Historie'!$H$2:$H$429,"Nicht mehr im Einsatz")&gt;0,"Nicht mehr im Einsatz",IF(COUNTIFS('Ausrüstung &amp; Historie'!$A$2:$A$429,$A279,'Ausrüstung &amp; Historie'!$B$2:$B$429,$D279,'Ausrüstung &amp; Historie'!$H$2:$H$429,"Nie eingeführt / fiktiv")&gt;0,"Nie eingeführt / fiktiv",IF(COUNTIFS('Ausrüstung &amp; Historie'!$A$2:$A$429,$A279,'Ausrüstung &amp; Historie'!$B$2:$B$429,$D279,'Ausrüstung &amp; Historie'!$H$2:$H$429,"Alliierte Unterstützung")&gt;0,"Alliierte Unterstützung",IF(COUNTIFS('Ausrüstung &amp; Historie'!$A$2:$A$429,$A279,'Ausrüstung &amp; Historie'!$B$2:$B$429,$D279,'Ausrüstung &amp; Historie'!$H$2:$H$429,"Unklar")&gt;0,"Unklar","n/a")))))))</x:f>
        <x:v>Im Einsatz</x:v>
      </x:c>
      <x:c r="G279" s="34" t="str">
        <x:v>G02;RD01</x:v>
      </x:c>
      <x:c r="H279" s="38" t="str">
        <x:v>Soviet + Red Dawn abgeglichen</x:v>
      </x:c>
    </x:row>
    <x:row r="280">
      <x:c r="A280" s="34" t="str">
        <x:v>Sowjetunion</x:v>
      </x:c>
      <x:c r="B280" s="34" t="str">
        <x:v>MI-24 Hind Assault Helicopter Company</x:v>
      </x:c>
      <x:c r="C280" s="34" t="str">
        <x:v>Luftunterstützung</x:v>
      </x:c>
      <x:c r="D280" s="34" t="str">
        <x:v>Mi-24 Hind</x:v>
      </x:c>
      <x:c r="E280" s="34" t="str">
        <x:v>Formationseinheit / Support gemäß Force Diagram</x:v>
      </x:c>
      <x:c r="F280" s="34" t="str">
        <x:f>IF($C280="Alliierte Unterstützung","Alliierte Unterstützung",IF(COUNTIFS('Ausrüstung &amp; Historie'!$A$2:$A$429,$A280,'Ausrüstung &amp; Historie'!$B$2:$B$429,$D280,'Ausrüstung &amp; Historie'!$H$2:$H$429,"Im Einsatz")&gt;0,"Im Einsatz",IF(COUNTIFS('Ausrüstung &amp; Historie'!$A$2:$A$429,$A280,'Ausrüstung &amp; Historie'!$B$2:$B$429,$D280,'Ausrüstung &amp; Historie'!$H$2:$H$429,"Noch nicht eingeführt")&gt;0,"Noch nicht eingeführt",IF(COUNTIFS('Ausrüstung &amp; Historie'!$A$2:$A$429,$A280,'Ausrüstung &amp; Historie'!$B$2:$B$429,$D280,'Ausrüstung &amp; Historie'!$H$2:$H$429,"Nicht mehr im Einsatz")&gt;0,"Nicht mehr im Einsatz",IF(COUNTIFS('Ausrüstung &amp; Historie'!$A$2:$A$429,$A280,'Ausrüstung &amp; Historie'!$B$2:$B$429,$D280,'Ausrüstung &amp; Historie'!$H$2:$H$429,"Nie eingeführt / fiktiv")&gt;0,"Nie eingeführt / fiktiv",IF(COUNTIFS('Ausrüstung &amp; Historie'!$A$2:$A$429,$A280,'Ausrüstung &amp; Historie'!$B$2:$B$429,$D280,'Ausrüstung &amp; Historie'!$H$2:$H$429,"Alliierte Unterstützung")&gt;0,"Alliierte Unterstützung",IF(COUNTIFS('Ausrüstung &amp; Historie'!$A$2:$A$429,$A280,'Ausrüstung &amp; Historie'!$B$2:$B$429,$D280,'Ausrüstung &amp; Historie'!$H$2:$H$429,"Unklar")&gt;0,"Unklar","n/a")))))))</x:f>
        <x:v>Im Einsatz</x:v>
      </x:c>
      <x:c r="G280" s="34" t="str">
        <x:v>G02;RD01</x:v>
      </x:c>
      <x:c r="H280" s="38" t="str">
        <x:v>Soviet + Red Dawn abgeglichen</x:v>
      </x:c>
    </x:row>
    <x:row r="281">
      <x:c r="A281" s="34" t="str">
        <x:v>Sowjetunion</x:v>
      </x:c>
      <x:c r="B281" s="34" t="str">
        <x:v>Mi-8 Hip Transport Helicopter Company</x:v>
      </x:c>
      <x:c r="C281" s="34" t="str">
        <x:v>Luftunterstützung</x:v>
      </x:c>
      <x:c r="D281" s="34" t="str">
        <x:v>Mi-8 Hip</x:v>
      </x:c>
      <x:c r="E281" s="34" t="str">
        <x:v>Formationseinheit / Support gemäß Force Diagram</x:v>
      </x:c>
      <x:c r="F281" s="34" t="str">
        <x:f>IF($C281="Alliierte Unterstützung","Alliierte Unterstützung",IF(COUNTIFS('Ausrüstung &amp; Historie'!$A$2:$A$429,$A281,'Ausrüstung &amp; Historie'!$B$2:$B$429,$D281,'Ausrüstung &amp; Historie'!$H$2:$H$429,"Im Einsatz")&gt;0,"Im Einsatz",IF(COUNTIFS('Ausrüstung &amp; Historie'!$A$2:$A$429,$A281,'Ausrüstung &amp; Historie'!$B$2:$B$429,$D281,'Ausrüstung &amp; Historie'!$H$2:$H$429,"Noch nicht eingeführt")&gt;0,"Noch nicht eingeführt",IF(COUNTIFS('Ausrüstung &amp; Historie'!$A$2:$A$429,$A281,'Ausrüstung &amp; Historie'!$B$2:$B$429,$D281,'Ausrüstung &amp; Historie'!$H$2:$H$429,"Nicht mehr im Einsatz")&gt;0,"Nicht mehr im Einsatz",IF(COUNTIFS('Ausrüstung &amp; Historie'!$A$2:$A$429,$A281,'Ausrüstung &amp; Historie'!$B$2:$B$429,$D281,'Ausrüstung &amp; Historie'!$H$2:$H$429,"Nie eingeführt / fiktiv")&gt;0,"Nie eingeführt / fiktiv",IF(COUNTIFS('Ausrüstung &amp; Historie'!$A$2:$A$429,$A281,'Ausrüstung &amp; Historie'!$B$2:$B$429,$D281,'Ausrüstung &amp; Historie'!$H$2:$H$429,"Alliierte Unterstützung")&gt;0,"Alliierte Unterstützung",IF(COUNTIFS('Ausrüstung &amp; Historie'!$A$2:$A$429,$A281,'Ausrüstung &amp; Historie'!$B$2:$B$429,$D281,'Ausrüstung &amp; Historie'!$H$2:$H$429,"Unklar")&gt;0,"Unklar","n/a")))))))</x:f>
        <x:v>Im Einsatz</x:v>
      </x:c>
      <x:c r="G281" s="34" t="str">
        <x:v>G02;RD01</x:v>
      </x:c>
      <x:c r="H281" s="38" t="str">
        <x:v>Soviet + Red Dawn abgeglichen</x:v>
      </x:c>
    </x:row>
    <x:row r="282">
      <x:c r="A282" s="34" t="str">
        <x:v>Sowjetunion</x:v>
      </x:c>
      <x:c r="B282" s="34" t="str">
        <x:v>SU-25 Frogfoot Aviation Company</x:v>
      </x:c>
      <x:c r="C282" s="34" t="str">
        <x:v>Luftunterstützung</x:v>
      </x:c>
      <x:c r="D282" s="34" t="str">
        <x:v>Su-25 Frogfoot</x:v>
      </x:c>
      <x:c r="E282" s="34" t="str">
        <x:v>Formationseinheit / Support gemäß Force Diagram</x:v>
      </x:c>
      <x:c r="F282" s="34" t="str">
        <x:f>IF($C282="Alliierte Unterstützung","Alliierte Unterstützung",IF(COUNTIFS('Ausrüstung &amp; Historie'!$A$2:$A$429,$A282,'Ausrüstung &amp; Historie'!$B$2:$B$429,$D282,'Ausrüstung &amp; Historie'!$H$2:$H$429,"Im Einsatz")&gt;0,"Im Einsatz",IF(COUNTIFS('Ausrüstung &amp; Historie'!$A$2:$A$429,$A282,'Ausrüstung &amp; Historie'!$B$2:$B$429,$D282,'Ausrüstung &amp; Historie'!$H$2:$H$429,"Noch nicht eingeführt")&gt;0,"Noch nicht eingeführt",IF(COUNTIFS('Ausrüstung &amp; Historie'!$A$2:$A$429,$A282,'Ausrüstung &amp; Historie'!$B$2:$B$429,$D282,'Ausrüstung &amp; Historie'!$H$2:$H$429,"Nicht mehr im Einsatz")&gt;0,"Nicht mehr im Einsatz",IF(COUNTIFS('Ausrüstung &amp; Historie'!$A$2:$A$429,$A282,'Ausrüstung &amp; Historie'!$B$2:$B$429,$D282,'Ausrüstung &amp; Historie'!$H$2:$H$429,"Nie eingeführt / fiktiv")&gt;0,"Nie eingeführt / fiktiv",IF(COUNTIFS('Ausrüstung &amp; Historie'!$A$2:$A$429,$A282,'Ausrüstung &amp; Historie'!$B$2:$B$429,$D282,'Ausrüstung &amp; Historie'!$H$2:$H$429,"Alliierte Unterstützung")&gt;0,"Alliierte Unterstützung",IF(COUNTIFS('Ausrüstung &amp; Historie'!$A$2:$A$429,$A282,'Ausrüstung &amp; Historie'!$B$2:$B$429,$D282,'Ausrüstung &amp; Historie'!$H$2:$H$429,"Unklar")&gt;0,"Unklar","n/a")))))))</x:f>
        <x:v>Im Einsatz</x:v>
      </x:c>
      <x:c r="G282" s="34" t="str">
        <x:v>G02;RD01</x:v>
      </x:c>
      <x:c r="H282" s="38" t="str">
        <x:v>Soviet + Red Dawn abgeglichen</x:v>
      </x:c>
    </x:row>
    <x:row r="283">
      <x:c r="A283" s="34" t="str">
        <x:v>Sowjetunion</x:v>
      </x:c>
      <x:c r="B283" s="34" t="str">
        <x:v>Su-22 Fitter Fighter-bomber Flight</x:v>
      </x:c>
      <x:c r="C283" s="34" t="str">
        <x:v>Luftunterstützung</x:v>
      </x:c>
      <x:c r="D283" s="34" t="str">
        <x:v>Su-22 Fitter</x:v>
      </x:c>
      <x:c r="E283" s="34" t="str">
        <x:v>Formationseinheit / Support gemäß Force Diagram</x:v>
      </x:c>
      <x:c r="F283" s="34" t="str">
        <x:f>IF($C283="Alliierte Unterstützung","Alliierte Unterstützung",IF(COUNTIFS('Ausrüstung &amp; Historie'!$A$2:$A$429,$A283,'Ausrüstung &amp; Historie'!$B$2:$B$429,$D283,'Ausrüstung &amp; Historie'!$H$2:$H$429,"Im Einsatz")&gt;0,"Im Einsatz",IF(COUNTIFS('Ausrüstung &amp; Historie'!$A$2:$A$429,$A283,'Ausrüstung &amp; Historie'!$B$2:$B$429,$D283,'Ausrüstung &amp; Historie'!$H$2:$H$429,"Noch nicht eingeführt")&gt;0,"Noch nicht eingeführt",IF(COUNTIFS('Ausrüstung &amp; Historie'!$A$2:$A$429,$A283,'Ausrüstung &amp; Historie'!$B$2:$B$429,$D283,'Ausrüstung &amp; Historie'!$H$2:$H$429,"Nicht mehr im Einsatz")&gt;0,"Nicht mehr im Einsatz",IF(COUNTIFS('Ausrüstung &amp; Historie'!$A$2:$A$429,$A283,'Ausrüstung &amp; Historie'!$B$2:$B$429,$D283,'Ausrüstung &amp; Historie'!$H$2:$H$429,"Nie eingeführt / fiktiv")&gt;0,"Nie eingeführt / fiktiv",IF(COUNTIFS('Ausrüstung &amp; Historie'!$A$2:$A$429,$A283,'Ausrüstung &amp; Historie'!$B$2:$B$429,$D283,'Ausrüstung &amp; Historie'!$H$2:$H$429,"Alliierte Unterstützung")&gt;0,"Alliierte Unterstützung",IF(COUNTIFS('Ausrüstung &amp; Historie'!$A$2:$A$429,$A283,'Ausrüstung &amp; Historie'!$B$2:$B$429,$D283,'Ausrüstung &amp; Historie'!$H$2:$H$429,"Unklar")&gt;0,"Unklar","n/a")))))))</x:f>
        <x:v>Im Einsatz</x:v>
      </x:c>
      <x:c r="G283" s="34" t="str">
        <x:v>G02;RD01</x:v>
      </x:c>
      <x:c r="H283" s="38" t="str">
        <x:v>Soviet + Red Dawn abgeglichen</x:v>
      </x:c>
    </x:row>
    <x:row r="284">
      <x:c r="A284" s="34" t="str">
        <x:v>DDR</x:v>
      </x:c>
      <x:c r="B284" s="34" t="str">
        <x:v>T-55AM2 Panzer Kompanie</x:v>
      </x:c>
      <x:c r="C284" s="34" t="str">
        <x:v>Panzer / Gefechtsfahrzeug</x:v>
      </x:c>
      <x:c r="D284" s="34" t="str">
        <x:v>T-55AM2</x:v>
      </x:c>
      <x:c r="E284" s="34" t="str">
        <x:v>Formationseinheit / Support gemäß Force Diagram</x:v>
      </x:c>
      <x:c r="F284" s="34" t="str">
        <x:f>IF($C284="Alliierte Unterstützung","Alliierte Unterstützung",IF(COUNTIFS('Ausrüstung &amp; Historie'!$A$2:$A$429,$A284,'Ausrüstung &amp; Historie'!$B$2:$B$429,$D284,'Ausrüstung &amp; Historie'!$H$2:$H$429,"Im Einsatz")&gt;0,"Im Einsatz",IF(COUNTIFS('Ausrüstung &amp; Historie'!$A$2:$A$429,$A284,'Ausrüstung &amp; Historie'!$B$2:$B$429,$D284,'Ausrüstung &amp; Historie'!$H$2:$H$429,"Noch nicht eingeführt")&gt;0,"Noch nicht eingeführt",IF(COUNTIFS('Ausrüstung &amp; Historie'!$A$2:$A$429,$A284,'Ausrüstung &amp; Historie'!$B$2:$B$429,$D284,'Ausrüstung &amp; Historie'!$H$2:$H$429,"Nicht mehr im Einsatz")&gt;0,"Nicht mehr im Einsatz",IF(COUNTIFS('Ausrüstung &amp; Historie'!$A$2:$A$429,$A284,'Ausrüstung &amp; Historie'!$B$2:$B$429,$D284,'Ausrüstung &amp; Historie'!$H$2:$H$429,"Nie eingeführt / fiktiv")&gt;0,"Nie eingeführt / fiktiv",IF(COUNTIFS('Ausrüstung &amp; Historie'!$A$2:$A$429,$A284,'Ausrüstung &amp; Historie'!$B$2:$B$429,$D284,'Ausrüstung &amp; Historie'!$H$2:$H$429,"Alliierte Unterstützung")&gt;0,"Alliierte Unterstützung",IF(COUNTIFS('Ausrüstung &amp; Historie'!$A$2:$A$429,$A284,'Ausrüstung &amp; Historie'!$B$2:$B$429,$D284,'Ausrüstung &amp; Historie'!$H$2:$H$429,"Unklar")&gt;0,"Unklar","n/a")))))))</x:f>
        <x:v>Im Einsatz</x:v>
      </x:c>
      <x:c r="G284" s="34" t="str">
        <x:v>G02</x:v>
      </x:c>
      <x:c r="H284" s="38" t="str">
        <x:v>abgeglichen</x:v>
      </x:c>
    </x:row>
    <x:row r="285">
      <x:c r="A285" s="34" t="str">
        <x:v>DDR</x:v>
      </x:c>
      <x:c r="B285" s="34" t="str">
        <x:v>T-55 Panzer Kompanie</x:v>
      </x:c>
      <x:c r="C285" s="34" t="str">
        <x:v>Panzer / Gefechtsfahrzeug</x:v>
      </x:c>
      <x:c r="D285" s="34" t="str">
        <x:v>T-55</x:v>
      </x:c>
      <x:c r="E285" s="34" t="str">
        <x:v>Formationseinheit / Support gemäß Force Diagram</x:v>
      </x:c>
      <x:c r="F285" s="34" t="str">
        <x:f>IF($C285="Alliierte Unterstützung","Alliierte Unterstützung",IF(COUNTIFS('Ausrüstung &amp; Historie'!$A$2:$A$429,$A285,'Ausrüstung &amp; Historie'!$B$2:$B$429,$D285,'Ausrüstung &amp; Historie'!$H$2:$H$429,"Im Einsatz")&gt;0,"Im Einsatz",IF(COUNTIFS('Ausrüstung &amp; Historie'!$A$2:$A$429,$A285,'Ausrüstung &amp; Historie'!$B$2:$B$429,$D285,'Ausrüstung &amp; Historie'!$H$2:$H$429,"Noch nicht eingeführt")&gt;0,"Noch nicht eingeführt",IF(COUNTIFS('Ausrüstung &amp; Historie'!$A$2:$A$429,$A285,'Ausrüstung &amp; Historie'!$B$2:$B$429,$D285,'Ausrüstung &amp; Historie'!$H$2:$H$429,"Nicht mehr im Einsatz")&gt;0,"Nicht mehr im Einsatz",IF(COUNTIFS('Ausrüstung &amp; Historie'!$A$2:$A$429,$A285,'Ausrüstung &amp; Historie'!$B$2:$B$429,$D285,'Ausrüstung &amp; Historie'!$H$2:$H$429,"Nie eingeführt / fiktiv")&gt;0,"Nie eingeführt / fiktiv",IF(COUNTIFS('Ausrüstung &amp; Historie'!$A$2:$A$429,$A285,'Ausrüstung &amp; Historie'!$B$2:$B$429,$D285,'Ausrüstung &amp; Historie'!$H$2:$H$429,"Alliierte Unterstützung")&gt;0,"Alliierte Unterstützung",IF(COUNTIFS('Ausrüstung &amp; Historie'!$A$2:$A$429,$A285,'Ausrüstung &amp; Historie'!$B$2:$B$429,$D285,'Ausrüstung &amp; Historie'!$H$2:$H$429,"Unklar")&gt;0,"Unklar","n/a")))))))</x:f>
        <x:v>Im Einsatz</x:v>
      </x:c>
      <x:c r="G285" s="34" t="str">
        <x:v>G02</x:v>
      </x:c>
      <x:c r="H285" s="38" t="str">
        <x:v>abgeglichen</x:v>
      </x:c>
    </x:row>
    <x:row r="286">
      <x:c r="A286" s="34" t="str">
        <x:v>DDR</x:v>
      </x:c>
      <x:c r="B286" s="34" t="str">
        <x:v>T-55AM2 Raketenpanzer Kompanie</x:v>
      </x:c>
      <x:c r="C286" s="34" t="str">
        <x:v>Panzer / Gefechtsfahrzeug</x:v>
      </x:c>
      <x:c r="D286" s="34" t="str">
        <x:v>T-55AM2</x:v>
      </x:c>
      <x:c r="E286" s="34" t="str">
        <x:v>Formationseinheit / Support gemäß Force Diagram</x:v>
      </x:c>
      <x:c r="F286" s="34" t="str">
        <x:f>IF($C286="Alliierte Unterstützung","Alliierte Unterstützung",IF(COUNTIFS('Ausrüstung &amp; Historie'!$A$2:$A$429,$A286,'Ausrüstung &amp; Historie'!$B$2:$B$429,$D286,'Ausrüstung &amp; Historie'!$H$2:$H$429,"Im Einsatz")&gt;0,"Im Einsatz",IF(COUNTIFS('Ausrüstung &amp; Historie'!$A$2:$A$429,$A286,'Ausrüstung &amp; Historie'!$B$2:$B$429,$D286,'Ausrüstung &amp; Historie'!$H$2:$H$429,"Noch nicht eingeführt")&gt;0,"Noch nicht eingeführt",IF(COUNTIFS('Ausrüstung &amp; Historie'!$A$2:$A$429,$A286,'Ausrüstung &amp; Historie'!$B$2:$B$429,$D286,'Ausrüstung &amp; Historie'!$H$2:$H$429,"Nicht mehr im Einsatz")&gt;0,"Nicht mehr im Einsatz",IF(COUNTIFS('Ausrüstung &amp; Historie'!$A$2:$A$429,$A286,'Ausrüstung &amp; Historie'!$B$2:$B$429,$D286,'Ausrüstung &amp; Historie'!$H$2:$H$429,"Nie eingeführt / fiktiv")&gt;0,"Nie eingeführt / fiktiv",IF(COUNTIFS('Ausrüstung &amp; Historie'!$A$2:$A$429,$A286,'Ausrüstung &amp; Historie'!$B$2:$B$429,$D286,'Ausrüstung &amp; Historie'!$H$2:$H$429,"Alliierte Unterstützung")&gt;0,"Alliierte Unterstützung",IF(COUNTIFS('Ausrüstung &amp; Historie'!$A$2:$A$429,$A286,'Ausrüstung &amp; Historie'!$B$2:$B$429,$D286,'Ausrüstung &amp; Historie'!$H$2:$H$429,"Unklar")&gt;0,"Unklar","n/a")))))))</x:f>
        <x:v>Im Einsatz</x:v>
      </x:c>
      <x:c r="G286" s="34" t="str">
        <x:v>G02</x:v>
      </x:c>
      <x:c r="H286" s="38" t="str">
        <x:v>abgeglichen</x:v>
      </x:c>
    </x:row>
    <x:row r="287">
      <x:c r="A287" s="34" t="str">
        <x:v>DDR</x:v>
      </x:c>
      <x:c r="B287" s="34" t="str">
        <x:v>T-72M Panzer Kompanie</x:v>
      </x:c>
      <x:c r="C287" s="34" t="str">
        <x:v>Panzer / Gefechtsfahrzeug</x:v>
      </x:c>
      <x:c r="D287" s="34" t="str">
        <x:v>T-72M</x:v>
      </x:c>
      <x:c r="E287" s="34" t="str">
        <x:v>Formationseinheit / Support gemäß Force Diagram</x:v>
      </x:c>
      <x:c r="F287" s="34" t="str">
        <x:f>IF($C287="Alliierte Unterstützung","Alliierte Unterstützung",IF(COUNTIFS('Ausrüstung &amp; Historie'!$A$2:$A$429,$A287,'Ausrüstung &amp; Historie'!$B$2:$B$429,$D287,'Ausrüstung &amp; Historie'!$H$2:$H$429,"Im Einsatz")&gt;0,"Im Einsatz",IF(COUNTIFS('Ausrüstung &amp; Historie'!$A$2:$A$429,$A287,'Ausrüstung &amp; Historie'!$B$2:$B$429,$D287,'Ausrüstung &amp; Historie'!$H$2:$H$429,"Noch nicht eingeführt")&gt;0,"Noch nicht eingeführt",IF(COUNTIFS('Ausrüstung &amp; Historie'!$A$2:$A$429,$A287,'Ausrüstung &amp; Historie'!$B$2:$B$429,$D287,'Ausrüstung &amp; Historie'!$H$2:$H$429,"Nicht mehr im Einsatz")&gt;0,"Nicht mehr im Einsatz",IF(COUNTIFS('Ausrüstung &amp; Historie'!$A$2:$A$429,$A287,'Ausrüstung &amp; Historie'!$B$2:$B$429,$D287,'Ausrüstung &amp; Historie'!$H$2:$H$429,"Nie eingeführt / fiktiv")&gt;0,"Nie eingeführt / fiktiv",IF(COUNTIFS('Ausrüstung &amp; Historie'!$A$2:$A$429,$A287,'Ausrüstung &amp; Historie'!$B$2:$B$429,$D287,'Ausrüstung &amp; Historie'!$H$2:$H$429,"Alliierte Unterstützung")&gt;0,"Alliierte Unterstützung",IF(COUNTIFS('Ausrüstung &amp; Historie'!$A$2:$A$429,$A287,'Ausrüstung &amp; Historie'!$B$2:$B$429,$D287,'Ausrüstung &amp; Historie'!$H$2:$H$429,"Unklar")&gt;0,"Unklar","n/a")))))))</x:f>
        <x:v>Im Einsatz</x:v>
      </x:c>
      <x:c r="G287" s="34" t="str">
        <x:v>G02</x:v>
      </x:c>
      <x:c r="H287" s="38" t="str">
        <x:v>abgeglichen</x:v>
      </x:c>
    </x:row>
    <x:row r="288">
      <x:c r="A288" s="34" t="str">
        <x:v>DDR</x:v>
      </x:c>
      <x:c r="B288" s="34" t="str">
        <x:v>T-72B Panzer Kompanie</x:v>
      </x:c>
      <x:c r="C288" s="34" t="str">
        <x:v>Panzer / Gefechtsfahrzeug</x:v>
      </x:c>
      <x:c r="D288" s="34" t="str">
        <x:v>T-72B</x:v>
      </x:c>
      <x:c r="E288" s="34" t="str">
        <x:v>Formationseinheit / Support gemäß Force Diagram</x:v>
      </x:c>
      <x:c r="F288" s="34" t="str">
        <x:f>IF($C288="Alliierte Unterstützung","Alliierte Unterstützung",IF(COUNTIFS('Ausrüstung &amp; Historie'!$A$2:$A$429,$A288,'Ausrüstung &amp; Historie'!$B$2:$B$429,$D288,'Ausrüstung &amp; Historie'!$H$2:$H$429,"Im Einsatz")&gt;0,"Im Einsatz",IF(COUNTIFS('Ausrüstung &amp; Historie'!$A$2:$A$429,$A288,'Ausrüstung &amp; Historie'!$B$2:$B$429,$D288,'Ausrüstung &amp; Historie'!$H$2:$H$429,"Noch nicht eingeführt")&gt;0,"Noch nicht eingeführt",IF(COUNTIFS('Ausrüstung &amp; Historie'!$A$2:$A$429,$A288,'Ausrüstung &amp; Historie'!$B$2:$B$429,$D288,'Ausrüstung &amp; Historie'!$H$2:$H$429,"Nicht mehr im Einsatz")&gt;0,"Nicht mehr im Einsatz",IF(COUNTIFS('Ausrüstung &amp; Historie'!$A$2:$A$429,$A288,'Ausrüstung &amp; Historie'!$B$2:$B$429,$D288,'Ausrüstung &amp; Historie'!$H$2:$H$429,"Nie eingeführt / fiktiv")&gt;0,"Nie eingeführt / fiktiv",IF(COUNTIFS('Ausrüstung &amp; Historie'!$A$2:$A$429,$A288,'Ausrüstung &amp; Historie'!$B$2:$B$429,$D288,'Ausrüstung &amp; Historie'!$H$2:$H$429,"Alliierte Unterstützung")&gt;0,"Alliierte Unterstützung",IF(COUNTIFS('Ausrüstung &amp; Historie'!$A$2:$A$429,$A288,'Ausrüstung &amp; Historie'!$B$2:$B$429,$D288,'Ausrüstung &amp; Historie'!$H$2:$H$429,"Unklar")&gt;0,"Unklar","n/a")))))))</x:f>
        <x:v>Nie eingeführt / fiktiv</x:v>
      </x:c>
      <x:c r="G288" s="34" t="str">
        <x:v>G02</x:v>
      </x:c>
      <x:c r="H288" s="38" t="str">
        <x:v>abgeglichen</x:v>
      </x:c>
    </x:row>
    <x:row r="289">
      <x:c r="A289" s="34" t="str">
        <x:v>DDR</x:v>
      </x:c>
      <x:c r="B289" s="34" t="str">
        <x:v>BMP-1 Mot-Schützen Kompanie</x:v>
      </x:c>
      <x:c r="C289" s="34" t="str">
        <x:v>Infanterie / Mechanisiert</x:v>
      </x:c>
      <x:c r="D289" s="34" t="str">
        <x:v>BMP-1</x:v>
      </x:c>
      <x:c r="E289" s="34" t="str">
        <x:v>Formationseinheit / Support gemäß Force Diagram</x:v>
      </x:c>
      <x:c r="F289" s="34" t="str">
        <x:f>IF($C289="Alliierte Unterstützung","Alliierte Unterstützung",IF(COUNTIFS('Ausrüstung &amp; Historie'!$A$2:$A$429,$A289,'Ausrüstung &amp; Historie'!$B$2:$B$429,$D289,'Ausrüstung &amp; Historie'!$H$2:$H$429,"Im Einsatz")&gt;0,"Im Einsatz",IF(COUNTIFS('Ausrüstung &amp; Historie'!$A$2:$A$429,$A289,'Ausrüstung &amp; Historie'!$B$2:$B$429,$D289,'Ausrüstung &amp; Historie'!$H$2:$H$429,"Noch nicht eingeführt")&gt;0,"Noch nicht eingeführt",IF(COUNTIFS('Ausrüstung &amp; Historie'!$A$2:$A$429,$A289,'Ausrüstung &amp; Historie'!$B$2:$B$429,$D289,'Ausrüstung &amp; Historie'!$H$2:$H$429,"Nicht mehr im Einsatz")&gt;0,"Nicht mehr im Einsatz",IF(COUNTIFS('Ausrüstung &amp; Historie'!$A$2:$A$429,$A289,'Ausrüstung &amp; Historie'!$B$2:$B$429,$D289,'Ausrüstung &amp; Historie'!$H$2:$H$429,"Nie eingeführt / fiktiv")&gt;0,"Nie eingeführt / fiktiv",IF(COUNTIFS('Ausrüstung &amp; Historie'!$A$2:$A$429,$A289,'Ausrüstung &amp; Historie'!$B$2:$B$429,$D289,'Ausrüstung &amp; Historie'!$H$2:$H$429,"Alliierte Unterstützung")&gt;0,"Alliierte Unterstützung",IF(COUNTIFS('Ausrüstung &amp; Historie'!$A$2:$A$429,$A289,'Ausrüstung &amp; Historie'!$B$2:$B$429,$D289,'Ausrüstung &amp; Historie'!$H$2:$H$429,"Unklar")&gt;0,"Unklar","n/a")))))))</x:f>
        <x:v>Im Einsatz</x:v>
      </x:c>
      <x:c r="G289" s="34" t="str">
        <x:v>G02</x:v>
      </x:c>
      <x:c r="H289" s="38" t="str">
        <x:v>abgeglichen</x:v>
      </x:c>
    </x:row>
    <x:row r="290">
      <x:c r="A290" s="34" t="str">
        <x:v>DDR</x:v>
      </x:c>
      <x:c r="B290" s="34" t="str">
        <x:v>BMP-2 Mot-Schützen Kompanie</x:v>
      </x:c>
      <x:c r="C290" s="34" t="str">
        <x:v>Infanterie / Mechanisiert</x:v>
      </x:c>
      <x:c r="D290" s="34" t="str">
        <x:v>BMP-2</x:v>
      </x:c>
      <x:c r="E290" s="34" t="str">
        <x:v>Formationseinheit / Support gemäß Force Diagram</x:v>
      </x:c>
      <x:c r="F290" s="34" t="str">
        <x:f>IF($C290="Alliierte Unterstützung","Alliierte Unterstützung",IF(COUNTIFS('Ausrüstung &amp; Historie'!$A$2:$A$429,$A290,'Ausrüstung &amp; Historie'!$B$2:$B$429,$D290,'Ausrüstung &amp; Historie'!$H$2:$H$429,"Im Einsatz")&gt;0,"Im Einsatz",IF(COUNTIFS('Ausrüstung &amp; Historie'!$A$2:$A$429,$A290,'Ausrüstung &amp; Historie'!$B$2:$B$429,$D290,'Ausrüstung &amp; Historie'!$H$2:$H$429,"Noch nicht eingeführt")&gt;0,"Noch nicht eingeführt",IF(COUNTIFS('Ausrüstung &amp; Historie'!$A$2:$A$429,$A290,'Ausrüstung &amp; Historie'!$B$2:$B$429,$D290,'Ausrüstung &amp; Historie'!$H$2:$H$429,"Nicht mehr im Einsatz")&gt;0,"Nicht mehr im Einsatz",IF(COUNTIFS('Ausrüstung &amp; Historie'!$A$2:$A$429,$A290,'Ausrüstung &amp; Historie'!$B$2:$B$429,$D290,'Ausrüstung &amp; Historie'!$H$2:$H$429,"Nie eingeführt / fiktiv")&gt;0,"Nie eingeführt / fiktiv",IF(COUNTIFS('Ausrüstung &amp; Historie'!$A$2:$A$429,$A290,'Ausrüstung &amp; Historie'!$B$2:$B$429,$D290,'Ausrüstung &amp; Historie'!$H$2:$H$429,"Alliierte Unterstützung")&gt;0,"Alliierte Unterstützung",IF(COUNTIFS('Ausrüstung &amp; Historie'!$A$2:$A$429,$A290,'Ausrüstung &amp; Historie'!$B$2:$B$429,$D290,'Ausrüstung &amp; Historie'!$H$2:$H$429,"Unklar")&gt;0,"Unklar","n/a")))))))</x:f>
        <x:v>Im Einsatz</x:v>
      </x:c>
      <x:c r="G290" s="34" t="str">
        <x:v>G02</x:v>
      </x:c>
      <x:c r="H290" s="38" t="str">
        <x:v>abgeglichen</x:v>
      </x:c>
    </x:row>
    <x:row r="291">
      <x:c r="A291" s="34" t="str">
        <x:v>DDR</x:v>
      </x:c>
      <x:c r="B291" s="34" t="str">
        <x:v>BTR-60 Mot-Schützen Kompanie</x:v>
      </x:c>
      <x:c r="C291" s="34" t="str">
        <x:v>Infanterie / Mechanisiert</x:v>
      </x:c>
      <x:c r="D291" s="34" t="str">
        <x:v>BTR-60</x:v>
      </x:c>
      <x:c r="E291" s="34" t="str">
        <x:v>Formationseinheit / Support gemäß Force Diagram</x:v>
      </x:c>
      <x:c r="F291" s="34" t="str">
        <x:f>IF($C291="Alliierte Unterstützung","Alliierte Unterstützung",IF(COUNTIFS('Ausrüstung &amp; Historie'!$A$2:$A$429,$A291,'Ausrüstung &amp; Historie'!$B$2:$B$429,$D291,'Ausrüstung &amp; Historie'!$H$2:$H$429,"Im Einsatz")&gt;0,"Im Einsatz",IF(COUNTIFS('Ausrüstung &amp; Historie'!$A$2:$A$429,$A291,'Ausrüstung &amp; Historie'!$B$2:$B$429,$D291,'Ausrüstung &amp; Historie'!$H$2:$H$429,"Noch nicht eingeführt")&gt;0,"Noch nicht eingeführt",IF(COUNTIFS('Ausrüstung &amp; Historie'!$A$2:$A$429,$A291,'Ausrüstung &amp; Historie'!$B$2:$B$429,$D291,'Ausrüstung &amp; Historie'!$H$2:$H$429,"Nicht mehr im Einsatz")&gt;0,"Nicht mehr im Einsatz",IF(COUNTIFS('Ausrüstung &amp; Historie'!$A$2:$A$429,$A291,'Ausrüstung &amp; Historie'!$B$2:$B$429,$D291,'Ausrüstung &amp; Historie'!$H$2:$H$429,"Nie eingeführt / fiktiv")&gt;0,"Nie eingeführt / fiktiv",IF(COUNTIFS('Ausrüstung &amp; Historie'!$A$2:$A$429,$A291,'Ausrüstung &amp; Historie'!$B$2:$B$429,$D291,'Ausrüstung &amp; Historie'!$H$2:$H$429,"Alliierte Unterstützung")&gt;0,"Alliierte Unterstützung",IF(COUNTIFS('Ausrüstung &amp; Historie'!$A$2:$A$429,$A291,'Ausrüstung &amp; Historie'!$B$2:$B$429,$D291,'Ausrüstung &amp; Historie'!$H$2:$H$429,"Unklar")&gt;0,"Unklar","n/a")))))))</x:f>
        <x:v>Im Einsatz</x:v>
      </x:c>
      <x:c r="G291" s="34" t="str">
        <x:v>G02</x:v>
      </x:c>
      <x:c r="H291" s="38" t="str">
        <x:v>abgeglichen</x:v>
      </x:c>
    </x:row>
    <x:row r="292">
      <x:c r="A292" s="34" t="str">
        <x:v>DDR</x:v>
      </x:c>
      <x:c r="B292" s="34" t="str">
        <x:v>BRDM-2 Aufklärungs Zug</x:v>
      </x:c>
      <x:c r="C292" s="34" t="str">
        <x:v>Aufklärung / Beobachtung</x:v>
      </x:c>
      <x:c r="D292" s="34" t="str">
        <x:v>BRDM-2</x:v>
      </x:c>
      <x:c r="E292" s="34" t="str">
        <x:v>Formationseinheit / Support gemäß Force Diagram</x:v>
      </x:c>
      <x:c r="F292" s="34" t="str">
        <x:f>IF($C292="Alliierte Unterstützung","Alliierte Unterstützung",IF(COUNTIFS('Ausrüstung &amp; Historie'!$A$2:$A$429,$A292,'Ausrüstung &amp; Historie'!$B$2:$B$429,$D292,'Ausrüstung &amp; Historie'!$H$2:$H$429,"Im Einsatz")&gt;0,"Im Einsatz",IF(COUNTIFS('Ausrüstung &amp; Historie'!$A$2:$A$429,$A292,'Ausrüstung &amp; Historie'!$B$2:$B$429,$D292,'Ausrüstung &amp; Historie'!$H$2:$H$429,"Noch nicht eingeführt")&gt;0,"Noch nicht eingeführt",IF(COUNTIFS('Ausrüstung &amp; Historie'!$A$2:$A$429,$A292,'Ausrüstung &amp; Historie'!$B$2:$B$429,$D292,'Ausrüstung &amp; Historie'!$H$2:$H$429,"Nicht mehr im Einsatz")&gt;0,"Nicht mehr im Einsatz",IF(COUNTIFS('Ausrüstung &amp; Historie'!$A$2:$A$429,$A292,'Ausrüstung &amp; Historie'!$B$2:$B$429,$D292,'Ausrüstung &amp; Historie'!$H$2:$H$429,"Nie eingeführt / fiktiv")&gt;0,"Nie eingeführt / fiktiv",IF(COUNTIFS('Ausrüstung &amp; Historie'!$A$2:$A$429,$A292,'Ausrüstung &amp; Historie'!$B$2:$B$429,$D292,'Ausrüstung &amp; Historie'!$H$2:$H$429,"Alliierte Unterstützung")&gt;0,"Alliierte Unterstützung",IF(COUNTIFS('Ausrüstung &amp; Historie'!$A$2:$A$429,$A292,'Ausrüstung &amp; Historie'!$B$2:$B$429,$D292,'Ausrüstung &amp; Historie'!$H$2:$H$429,"Unklar")&gt;0,"Unklar","n/a")))))))</x:f>
        <x:v>Im Einsatz</x:v>
      </x:c>
      <x:c r="G292" s="34" t="str">
        <x:v>G02</x:v>
      </x:c>
      <x:c r="H292" s="38" t="str">
        <x:v>abgeglichen</x:v>
      </x:c>
    </x:row>
    <x:row r="293">
      <x:c r="A293" s="34" t="str">
        <x:v>DDR</x:v>
      </x:c>
      <x:c r="B293" s="34" t="str">
        <x:v>BMP-1 Aufklärungs Zug</x:v>
      </x:c>
      <x:c r="C293" s="34" t="str">
        <x:v>Transport / IFV</x:v>
      </x:c>
      <x:c r="D293" s="34" t="str">
        <x:v>BMP-1</x:v>
      </x:c>
      <x:c r="E293" s="34" t="str">
        <x:v>Formationseinheit / Support gemäß Force Diagram</x:v>
      </x:c>
      <x:c r="F293" s="34" t="str">
        <x:f>IF($C293="Alliierte Unterstützung","Alliierte Unterstützung",IF(COUNTIFS('Ausrüstung &amp; Historie'!$A$2:$A$429,$A293,'Ausrüstung &amp; Historie'!$B$2:$B$429,$D293,'Ausrüstung &amp; Historie'!$H$2:$H$429,"Im Einsatz")&gt;0,"Im Einsatz",IF(COUNTIFS('Ausrüstung &amp; Historie'!$A$2:$A$429,$A293,'Ausrüstung &amp; Historie'!$B$2:$B$429,$D293,'Ausrüstung &amp; Historie'!$H$2:$H$429,"Noch nicht eingeführt")&gt;0,"Noch nicht eingeführt",IF(COUNTIFS('Ausrüstung &amp; Historie'!$A$2:$A$429,$A293,'Ausrüstung &amp; Historie'!$B$2:$B$429,$D293,'Ausrüstung &amp; Historie'!$H$2:$H$429,"Nicht mehr im Einsatz")&gt;0,"Nicht mehr im Einsatz",IF(COUNTIFS('Ausrüstung &amp; Historie'!$A$2:$A$429,$A293,'Ausrüstung &amp; Historie'!$B$2:$B$429,$D293,'Ausrüstung &amp; Historie'!$H$2:$H$429,"Nie eingeführt / fiktiv")&gt;0,"Nie eingeführt / fiktiv",IF(COUNTIFS('Ausrüstung &amp; Historie'!$A$2:$A$429,$A293,'Ausrüstung &amp; Historie'!$B$2:$B$429,$D293,'Ausrüstung &amp; Historie'!$H$2:$H$429,"Alliierte Unterstützung")&gt;0,"Alliierte Unterstützung",IF(COUNTIFS('Ausrüstung &amp; Historie'!$A$2:$A$429,$A293,'Ausrüstung &amp; Historie'!$B$2:$B$429,$D293,'Ausrüstung &amp; Historie'!$H$2:$H$429,"Unklar")&gt;0,"Unklar","n/a")))))))</x:f>
        <x:v>Im Einsatz</x:v>
      </x:c>
      <x:c r="G293" s="34" t="str">
        <x:v>G02</x:v>
      </x:c>
      <x:c r="H293" s="38" t="str">
        <x:v>abgeglichen</x:v>
      </x:c>
    </x:row>
    <x:row r="294">
      <x:c r="A294" s="34" t="str">
        <x:v>DDR</x:v>
      </x:c>
      <x:c r="B294" s="34" t="str">
        <x:v>Aufklärungs Zug</x:v>
      </x:c>
      <x:c r="C294" s="34" t="str">
        <x:v>Aufklärung / Beobachtung</x:v>
      </x:c>
      <x:c r="D294" s="34" t="str">
        <x:v>BMP-1</x:v>
      </x:c>
      <x:c r="E294" s="34" t="str">
        <x:v>Formationseinheit / Support gemäß Force Diagram</x:v>
      </x:c>
      <x:c r="F294" s="34" t="str">
        <x:f>IF($C294="Alliierte Unterstützung","Alliierte Unterstützung",IF(COUNTIFS('Ausrüstung &amp; Historie'!$A$2:$A$429,$A294,'Ausrüstung &amp; Historie'!$B$2:$B$429,$D294,'Ausrüstung &amp; Historie'!$H$2:$H$429,"Im Einsatz")&gt;0,"Im Einsatz",IF(COUNTIFS('Ausrüstung &amp; Historie'!$A$2:$A$429,$A294,'Ausrüstung &amp; Historie'!$B$2:$B$429,$D294,'Ausrüstung &amp; Historie'!$H$2:$H$429,"Noch nicht eingeführt")&gt;0,"Noch nicht eingeführt",IF(COUNTIFS('Ausrüstung &amp; Historie'!$A$2:$A$429,$A294,'Ausrüstung &amp; Historie'!$B$2:$B$429,$D294,'Ausrüstung &amp; Historie'!$H$2:$H$429,"Nicht mehr im Einsatz")&gt;0,"Nicht mehr im Einsatz",IF(COUNTIFS('Ausrüstung &amp; Historie'!$A$2:$A$429,$A294,'Ausrüstung &amp; Historie'!$B$2:$B$429,$D294,'Ausrüstung &amp; Historie'!$H$2:$H$429,"Nie eingeführt / fiktiv")&gt;0,"Nie eingeführt / fiktiv",IF(COUNTIFS('Ausrüstung &amp; Historie'!$A$2:$A$429,$A294,'Ausrüstung &amp; Historie'!$B$2:$B$429,$D294,'Ausrüstung &amp; Historie'!$H$2:$H$429,"Alliierte Unterstützung")&gt;0,"Alliierte Unterstützung",IF(COUNTIFS('Ausrüstung &amp; Historie'!$A$2:$A$429,$A294,'Ausrüstung &amp; Historie'!$B$2:$B$429,$D294,'Ausrüstung &amp; Historie'!$H$2:$H$429,"Unklar")&gt;0,"Unklar","n/a")))))))</x:f>
        <x:v>Im Einsatz</x:v>
      </x:c>
      <x:c r="G294" s="34" t="str">
        <x:v>G02</x:v>
      </x:c>
      <x:c r="H294" s="38" t="str">
        <x:v>abgeglichen</x:v>
      </x:c>
    </x:row>
    <x:row r="295">
      <x:c r="A295" s="34" t="str">
        <x:v>DDR</x:v>
      </x:c>
      <x:c r="B295" s="34" t="str">
        <x:v>BMP-1 Observation Post</x:v>
      </x:c>
      <x:c r="C295" s="34" t="str">
        <x:v>Aufklärung / Beobachtung</x:v>
      </x:c>
      <x:c r="D295" s="34" t="str">
        <x:v>BMP-1</x:v>
      </x:c>
      <x:c r="E295" s="34" t="str">
        <x:v>Formationseinheit / Support gemäß Force Diagram</x:v>
      </x:c>
      <x:c r="F295" s="34" t="str">
        <x:f>IF($C295="Alliierte Unterstützung","Alliierte Unterstützung",IF(COUNTIFS('Ausrüstung &amp; Historie'!$A$2:$A$429,$A295,'Ausrüstung &amp; Historie'!$B$2:$B$429,$D295,'Ausrüstung &amp; Historie'!$H$2:$H$429,"Im Einsatz")&gt;0,"Im Einsatz",IF(COUNTIFS('Ausrüstung &amp; Historie'!$A$2:$A$429,$A295,'Ausrüstung &amp; Historie'!$B$2:$B$429,$D295,'Ausrüstung &amp; Historie'!$H$2:$H$429,"Noch nicht eingeführt")&gt;0,"Noch nicht eingeführt",IF(COUNTIFS('Ausrüstung &amp; Historie'!$A$2:$A$429,$A295,'Ausrüstung &amp; Historie'!$B$2:$B$429,$D295,'Ausrüstung &amp; Historie'!$H$2:$H$429,"Nicht mehr im Einsatz")&gt;0,"Nicht mehr im Einsatz",IF(COUNTIFS('Ausrüstung &amp; Historie'!$A$2:$A$429,$A295,'Ausrüstung &amp; Historie'!$B$2:$B$429,$D295,'Ausrüstung &amp; Historie'!$H$2:$H$429,"Nie eingeführt / fiktiv")&gt;0,"Nie eingeführt / fiktiv",IF(COUNTIFS('Ausrüstung &amp; Historie'!$A$2:$A$429,$A295,'Ausrüstung &amp; Historie'!$B$2:$B$429,$D295,'Ausrüstung &amp; Historie'!$H$2:$H$429,"Alliierte Unterstützung")&gt;0,"Alliierte Unterstützung",IF(COUNTIFS('Ausrüstung &amp; Historie'!$A$2:$A$429,$A295,'Ausrüstung &amp; Historie'!$B$2:$B$429,$D295,'Ausrüstung &amp; Historie'!$H$2:$H$429,"Unklar")&gt;0,"Unklar","n/a")))))))</x:f>
        <x:v>Im Einsatz</x:v>
      </x:c>
      <x:c r="G295" s="34" t="str">
        <x:v>G02</x:v>
      </x:c>
      <x:c r="H295" s="38" t="str">
        <x:v>abgeglichen</x:v>
      </x:c>
    </x:row>
    <x:row r="296">
      <x:c r="A296" s="34" t="str">
        <x:v>DDR</x:v>
      </x:c>
      <x:c r="B296" s="34" t="str">
        <x:v>Spandrel Panzerabwehr Zug</x:v>
      </x:c>
      <x:c r="C296" s="34" t="str">
        <x:v>Panzerabwehr</x:v>
      </x:c>
      <x:c r="D296" s="34" t="str">
        <x:v>Spandrel</x:v>
      </x:c>
      <x:c r="E296" s="34" t="str">
        <x:v>Formationseinheit / Support gemäß Force Diagram</x:v>
      </x:c>
      <x:c r="F296" s="34" t="str">
        <x:f>IF($C296="Alliierte Unterstützung","Alliierte Unterstützung",IF(COUNTIFS('Ausrüstung &amp; Historie'!$A$2:$A$429,$A296,'Ausrüstung &amp; Historie'!$B$2:$B$429,$D296,'Ausrüstung &amp; Historie'!$H$2:$H$429,"Im Einsatz")&gt;0,"Im Einsatz",IF(COUNTIFS('Ausrüstung &amp; Historie'!$A$2:$A$429,$A296,'Ausrüstung &amp; Historie'!$B$2:$B$429,$D296,'Ausrüstung &amp; Historie'!$H$2:$H$429,"Noch nicht eingeführt")&gt;0,"Noch nicht eingeführt",IF(COUNTIFS('Ausrüstung &amp; Historie'!$A$2:$A$429,$A296,'Ausrüstung &amp; Historie'!$B$2:$B$429,$D296,'Ausrüstung &amp; Historie'!$H$2:$H$429,"Nicht mehr im Einsatz")&gt;0,"Nicht mehr im Einsatz",IF(COUNTIFS('Ausrüstung &amp; Historie'!$A$2:$A$429,$A296,'Ausrüstung &amp; Historie'!$B$2:$B$429,$D296,'Ausrüstung &amp; Historie'!$H$2:$H$429,"Nie eingeführt / fiktiv")&gt;0,"Nie eingeführt / fiktiv",IF(COUNTIFS('Ausrüstung &amp; Historie'!$A$2:$A$429,$A296,'Ausrüstung &amp; Historie'!$B$2:$B$429,$D296,'Ausrüstung &amp; Historie'!$H$2:$H$429,"Alliierte Unterstützung")&gt;0,"Alliierte Unterstützung",IF(COUNTIFS('Ausrüstung &amp; Historie'!$A$2:$A$429,$A296,'Ausrüstung &amp; Historie'!$B$2:$B$429,$D296,'Ausrüstung &amp; Historie'!$H$2:$H$429,"Unklar")&gt;0,"Unklar","n/a")))))))</x:f>
        <x:v>Im Einsatz</x:v>
      </x:c>
      <x:c r="G296" s="34" t="str">
        <x:v>G02</x:v>
      </x:c>
      <x:c r="H296" s="38" t="str">
        <x:v>abgeglichen</x:v>
      </x:c>
    </x:row>
    <x:row r="297">
      <x:c r="A297" s="34" t="str">
        <x:v>DDR</x:v>
      </x:c>
      <x:c r="B297" s="34" t="str">
        <x:v>2S1 Carnation Artillerie Batterie</x:v>
      </x:c>
      <x:c r="C297" s="34" t="str">
        <x:v>Artillerie</x:v>
      </x:c>
      <x:c r="D297" s="34" t="str">
        <x:v>2S1 Gvozdika</x:v>
      </x:c>
      <x:c r="E297" s="34" t="str">
        <x:v>Formationseinheit / Support gemäß Force Diagram</x:v>
      </x:c>
      <x:c r="F297" s="34" t="str">
        <x:f>IF($C297="Alliierte Unterstützung","Alliierte Unterstützung",IF(COUNTIFS('Ausrüstung &amp; Historie'!$A$2:$A$429,$A297,'Ausrüstung &amp; Historie'!$B$2:$B$429,$D297,'Ausrüstung &amp; Historie'!$H$2:$H$429,"Im Einsatz")&gt;0,"Im Einsatz",IF(COUNTIFS('Ausrüstung &amp; Historie'!$A$2:$A$429,$A297,'Ausrüstung &amp; Historie'!$B$2:$B$429,$D297,'Ausrüstung &amp; Historie'!$H$2:$H$429,"Noch nicht eingeführt")&gt;0,"Noch nicht eingeführt",IF(COUNTIFS('Ausrüstung &amp; Historie'!$A$2:$A$429,$A297,'Ausrüstung &amp; Historie'!$B$2:$B$429,$D297,'Ausrüstung &amp; Historie'!$H$2:$H$429,"Nicht mehr im Einsatz")&gt;0,"Nicht mehr im Einsatz",IF(COUNTIFS('Ausrüstung &amp; Historie'!$A$2:$A$429,$A297,'Ausrüstung &amp; Historie'!$B$2:$B$429,$D297,'Ausrüstung &amp; Historie'!$H$2:$H$429,"Nie eingeführt / fiktiv")&gt;0,"Nie eingeführt / fiktiv",IF(COUNTIFS('Ausrüstung &amp; Historie'!$A$2:$A$429,$A297,'Ausrüstung &amp; Historie'!$B$2:$B$429,$D297,'Ausrüstung &amp; Historie'!$H$2:$H$429,"Alliierte Unterstützung")&gt;0,"Alliierte Unterstützung",IF(COUNTIFS('Ausrüstung &amp; Historie'!$A$2:$A$429,$A297,'Ausrüstung &amp; Historie'!$B$2:$B$429,$D297,'Ausrüstung &amp; Historie'!$H$2:$H$429,"Unklar")&gt;0,"Unklar","n/a")))))))</x:f>
        <x:v>Im Einsatz</x:v>
      </x:c>
      <x:c r="G297" s="34" t="str">
        <x:v>G02</x:v>
      </x:c>
      <x:c r="H297" s="38" t="str">
        <x:v>abgeglichen</x:v>
      </x:c>
    </x:row>
    <x:row r="298">
      <x:c r="A298" s="34" t="str">
        <x:v>DDR</x:v>
      </x:c>
      <x:c r="B298" s="34" t="str">
        <x:v>2S3 Acacia Artillerie Batterie</x:v>
      </x:c>
      <x:c r="C298" s="34" t="str">
        <x:v>Artillerie</x:v>
      </x:c>
      <x:c r="D298" s="34" t="str">
        <x:v>2S3 Akatsiya</x:v>
      </x:c>
      <x:c r="E298" s="34" t="str">
        <x:v>Formationseinheit / Support gemäß Force Diagram</x:v>
      </x:c>
      <x:c r="F298" s="34" t="str">
        <x:f>IF($C298="Alliierte Unterstützung","Alliierte Unterstützung",IF(COUNTIFS('Ausrüstung &amp; Historie'!$A$2:$A$429,$A298,'Ausrüstung &amp; Historie'!$B$2:$B$429,$D298,'Ausrüstung &amp; Historie'!$H$2:$H$429,"Im Einsatz")&gt;0,"Im Einsatz",IF(COUNTIFS('Ausrüstung &amp; Historie'!$A$2:$A$429,$A298,'Ausrüstung &amp; Historie'!$B$2:$B$429,$D298,'Ausrüstung &amp; Historie'!$H$2:$H$429,"Noch nicht eingeführt")&gt;0,"Noch nicht eingeführt",IF(COUNTIFS('Ausrüstung &amp; Historie'!$A$2:$A$429,$A298,'Ausrüstung &amp; Historie'!$B$2:$B$429,$D298,'Ausrüstung &amp; Historie'!$H$2:$H$429,"Nicht mehr im Einsatz")&gt;0,"Nicht mehr im Einsatz",IF(COUNTIFS('Ausrüstung &amp; Historie'!$A$2:$A$429,$A298,'Ausrüstung &amp; Historie'!$B$2:$B$429,$D298,'Ausrüstung &amp; Historie'!$H$2:$H$429,"Nie eingeführt / fiktiv")&gt;0,"Nie eingeführt / fiktiv",IF(COUNTIFS('Ausrüstung &amp; Historie'!$A$2:$A$429,$A298,'Ausrüstung &amp; Historie'!$B$2:$B$429,$D298,'Ausrüstung &amp; Historie'!$H$2:$H$429,"Alliierte Unterstützung")&gt;0,"Alliierte Unterstützung",IF(COUNTIFS('Ausrüstung &amp; Historie'!$A$2:$A$429,$A298,'Ausrüstung &amp; Historie'!$B$2:$B$429,$D298,'Ausrüstung &amp; Historie'!$H$2:$H$429,"Unklar")&gt;0,"Unklar","n/a")))))))</x:f>
        <x:v>Im Einsatz</x:v>
      </x:c>
      <x:c r="G298" s="34" t="str">
        <x:v>G02</x:v>
      </x:c>
      <x:c r="H298" s="38" t="str">
        <x:v>abgeglichen</x:v>
      </x:c>
    </x:row>
    <x:row r="299">
      <x:c r="A299" s="34" t="str">
        <x:v>DDR</x:v>
      </x:c>
      <x:c r="B299" s="34" t="str">
        <x:v>BM-21 Hail Raketenwerfer Batterie</x:v>
      </x:c>
      <x:c r="C299" s="34" t="str">
        <x:v>Artillerie</x:v>
      </x:c>
      <x:c r="D299" s="34" t="str">
        <x:v>BM-21 Grad</x:v>
      </x:c>
      <x:c r="E299" s="34" t="str">
        <x:v>Formationseinheit / Support gemäß Force Diagram</x:v>
      </x:c>
      <x:c r="F299" s="34" t="str">
        <x:f>IF($C299="Alliierte Unterstützung","Alliierte Unterstützung",IF(COUNTIFS('Ausrüstung &amp; Historie'!$A$2:$A$429,$A299,'Ausrüstung &amp; Historie'!$B$2:$B$429,$D299,'Ausrüstung &amp; Historie'!$H$2:$H$429,"Im Einsatz")&gt;0,"Im Einsatz",IF(COUNTIFS('Ausrüstung &amp; Historie'!$A$2:$A$429,$A299,'Ausrüstung &amp; Historie'!$B$2:$B$429,$D299,'Ausrüstung &amp; Historie'!$H$2:$H$429,"Noch nicht eingeführt")&gt;0,"Noch nicht eingeführt",IF(COUNTIFS('Ausrüstung &amp; Historie'!$A$2:$A$429,$A299,'Ausrüstung &amp; Historie'!$B$2:$B$429,$D299,'Ausrüstung &amp; Historie'!$H$2:$H$429,"Nicht mehr im Einsatz")&gt;0,"Nicht mehr im Einsatz",IF(COUNTIFS('Ausrüstung &amp; Historie'!$A$2:$A$429,$A299,'Ausrüstung &amp; Historie'!$B$2:$B$429,$D299,'Ausrüstung &amp; Historie'!$H$2:$H$429,"Nie eingeführt / fiktiv")&gt;0,"Nie eingeführt / fiktiv",IF(COUNTIFS('Ausrüstung &amp; Historie'!$A$2:$A$429,$A299,'Ausrüstung &amp; Historie'!$B$2:$B$429,$D299,'Ausrüstung &amp; Historie'!$H$2:$H$429,"Alliierte Unterstützung")&gt;0,"Alliierte Unterstützung",IF(COUNTIFS('Ausrüstung &amp; Historie'!$A$2:$A$429,$A299,'Ausrüstung &amp; Historie'!$B$2:$B$429,$D299,'Ausrüstung &amp; Historie'!$H$2:$H$429,"Unklar")&gt;0,"Unklar","n/a")))))))</x:f>
        <x:v>Im Einsatz</x:v>
      </x:c>
      <x:c r="G299" s="34" t="str">
        <x:v>G02</x:v>
      </x:c>
      <x:c r="H299" s="38" t="str">
        <x:v>abgeglichen</x:v>
      </x:c>
    </x:row>
    <x:row r="300">
      <x:c r="A300" s="34" t="str">
        <x:v>DDR</x:v>
      </x:c>
      <x:c r="B300" s="34" t="str">
        <x:v>RM-70 Raketenwerfer Batterie</x:v>
      </x:c>
      <x:c r="C300" s="34" t="str">
        <x:v>Artillerie</x:v>
      </x:c>
      <x:c r="D300" s="34" t="str">
        <x:v>RM-70</x:v>
      </x:c>
      <x:c r="E300" s="34" t="str">
        <x:v>Formationseinheit / Support gemäß Force Diagram</x:v>
      </x:c>
      <x:c r="F300" s="34" t="str">
        <x:f>IF($C300="Alliierte Unterstützung","Alliierte Unterstützung",IF(COUNTIFS('Ausrüstung &amp; Historie'!$A$2:$A$429,$A300,'Ausrüstung &amp; Historie'!$B$2:$B$429,$D300,'Ausrüstung &amp; Historie'!$H$2:$H$429,"Im Einsatz")&gt;0,"Im Einsatz",IF(COUNTIFS('Ausrüstung &amp; Historie'!$A$2:$A$429,$A300,'Ausrüstung &amp; Historie'!$B$2:$B$429,$D300,'Ausrüstung &amp; Historie'!$H$2:$H$429,"Noch nicht eingeführt")&gt;0,"Noch nicht eingeführt",IF(COUNTIFS('Ausrüstung &amp; Historie'!$A$2:$A$429,$A300,'Ausrüstung &amp; Historie'!$B$2:$B$429,$D300,'Ausrüstung &amp; Historie'!$H$2:$H$429,"Nicht mehr im Einsatz")&gt;0,"Nicht mehr im Einsatz",IF(COUNTIFS('Ausrüstung &amp; Historie'!$A$2:$A$429,$A300,'Ausrüstung &amp; Historie'!$B$2:$B$429,$D300,'Ausrüstung &amp; Historie'!$H$2:$H$429,"Nie eingeführt / fiktiv")&gt;0,"Nie eingeführt / fiktiv",IF(COUNTIFS('Ausrüstung &amp; Historie'!$A$2:$A$429,$A300,'Ausrüstung &amp; Historie'!$B$2:$B$429,$D300,'Ausrüstung &amp; Historie'!$H$2:$H$429,"Alliierte Unterstützung")&gt;0,"Alliierte Unterstützung",IF(COUNTIFS('Ausrüstung &amp; Historie'!$A$2:$A$429,$A300,'Ausrüstung &amp; Historie'!$B$2:$B$429,$D300,'Ausrüstung &amp; Historie'!$H$2:$H$429,"Unklar")&gt;0,"Unklar","n/a")))))))</x:f>
        <x:v>Im Einsatz</x:v>
      </x:c>
      <x:c r="G300" s="34" t="str">
        <x:v>G02</x:v>
      </x:c>
      <x:c r="H300" s="38" t="str">
        <x:v>abgeglichen</x:v>
      </x:c>
    </x:row>
    <x:row r="301">
      <x:c r="A301" s="34" t="str">
        <x:v>DDR</x:v>
      </x:c>
      <x:c r="B301" s="34" t="str">
        <x:v>ZSU-23-4 Shilka Flak Zug</x:v>
      </x:c>
      <x:c r="C301" s="34" t="str">
        <x:v>Flugabwehr</x:v>
      </x:c>
      <x:c r="D301" s="34" t="str">
        <x:v>ZSU-23-4 Shilka</x:v>
      </x:c>
      <x:c r="E301" s="34" t="str">
        <x:v>Formationseinheit / Support gemäß Force Diagram</x:v>
      </x:c>
      <x:c r="F301" s="34" t="str">
        <x:f>IF($C301="Alliierte Unterstützung","Alliierte Unterstützung",IF(COUNTIFS('Ausrüstung &amp; Historie'!$A$2:$A$429,$A301,'Ausrüstung &amp; Historie'!$B$2:$B$429,$D301,'Ausrüstung &amp; Historie'!$H$2:$H$429,"Im Einsatz")&gt;0,"Im Einsatz",IF(COUNTIFS('Ausrüstung &amp; Historie'!$A$2:$A$429,$A301,'Ausrüstung &amp; Historie'!$B$2:$B$429,$D301,'Ausrüstung &amp; Historie'!$H$2:$H$429,"Noch nicht eingeführt")&gt;0,"Noch nicht eingeführt",IF(COUNTIFS('Ausrüstung &amp; Historie'!$A$2:$A$429,$A301,'Ausrüstung &amp; Historie'!$B$2:$B$429,$D301,'Ausrüstung &amp; Historie'!$H$2:$H$429,"Nicht mehr im Einsatz")&gt;0,"Nicht mehr im Einsatz",IF(COUNTIFS('Ausrüstung &amp; Historie'!$A$2:$A$429,$A301,'Ausrüstung &amp; Historie'!$B$2:$B$429,$D301,'Ausrüstung &amp; Historie'!$H$2:$H$429,"Nie eingeführt / fiktiv")&gt;0,"Nie eingeführt / fiktiv",IF(COUNTIFS('Ausrüstung &amp; Historie'!$A$2:$A$429,$A301,'Ausrüstung &amp; Historie'!$B$2:$B$429,$D301,'Ausrüstung &amp; Historie'!$H$2:$H$429,"Alliierte Unterstützung")&gt;0,"Alliierte Unterstützung",IF(COUNTIFS('Ausrüstung &amp; Historie'!$A$2:$A$429,$A301,'Ausrüstung &amp; Historie'!$B$2:$B$429,$D301,'Ausrüstung &amp; Historie'!$H$2:$H$429,"Unklar")&gt;0,"Unklar","n/a")))))))</x:f>
        <x:v>Im Einsatz</x:v>
      </x:c>
      <x:c r="G301" s="34" t="str">
        <x:v>G02</x:v>
      </x:c>
      <x:c r="H301" s="38" t="str">
        <x:v>abgeglichen</x:v>
      </x:c>
    </x:row>
    <x:row r="302">
      <x:c r="A302" s="34" t="str">
        <x:v>DDR</x:v>
      </x:c>
      <x:c r="B302" s="34" t="str">
        <x:v>SA-9 Gaskin Flak Zug</x:v>
      </x:c>
      <x:c r="C302" s="34" t="str">
        <x:v>Flugabwehr</x:v>
      </x:c>
      <x:c r="D302" s="34" t="str">
        <x:v>SA-9 Gaskin</x:v>
      </x:c>
      <x:c r="E302" s="34" t="str">
        <x:v>Formationseinheit / Support gemäß Force Diagram</x:v>
      </x:c>
      <x:c r="F302" s="34" t="str">
        <x:f>IF($C302="Alliierte Unterstützung","Alliierte Unterstützung",IF(COUNTIFS('Ausrüstung &amp; Historie'!$A$2:$A$429,$A302,'Ausrüstung &amp; Historie'!$B$2:$B$429,$D302,'Ausrüstung &amp; Historie'!$H$2:$H$429,"Im Einsatz")&gt;0,"Im Einsatz",IF(COUNTIFS('Ausrüstung &amp; Historie'!$A$2:$A$429,$A302,'Ausrüstung &amp; Historie'!$B$2:$B$429,$D302,'Ausrüstung &amp; Historie'!$H$2:$H$429,"Noch nicht eingeführt")&gt;0,"Noch nicht eingeführt",IF(COUNTIFS('Ausrüstung &amp; Historie'!$A$2:$A$429,$A302,'Ausrüstung &amp; Historie'!$B$2:$B$429,$D302,'Ausrüstung &amp; Historie'!$H$2:$H$429,"Nicht mehr im Einsatz")&gt;0,"Nicht mehr im Einsatz",IF(COUNTIFS('Ausrüstung &amp; Historie'!$A$2:$A$429,$A302,'Ausrüstung &amp; Historie'!$B$2:$B$429,$D302,'Ausrüstung &amp; Historie'!$H$2:$H$429,"Nie eingeführt / fiktiv")&gt;0,"Nie eingeführt / fiktiv",IF(COUNTIFS('Ausrüstung &amp; Historie'!$A$2:$A$429,$A302,'Ausrüstung &amp; Historie'!$B$2:$B$429,$D302,'Ausrüstung &amp; Historie'!$H$2:$H$429,"Alliierte Unterstützung")&gt;0,"Alliierte Unterstützung",IF(COUNTIFS('Ausrüstung &amp; Historie'!$A$2:$A$429,$A302,'Ausrüstung &amp; Historie'!$B$2:$B$429,$D302,'Ausrüstung &amp; Historie'!$H$2:$H$429,"Unklar")&gt;0,"Unklar","n/a")))))))</x:f>
        <x:v>Im Einsatz</x:v>
      </x:c>
      <x:c r="G302" s="34" t="str">
        <x:v>G02</x:v>
      </x:c>
      <x:c r="H302" s="38" t="str">
        <x:v>abgeglichen</x:v>
      </x:c>
    </x:row>
    <x:row r="303">
      <x:c r="A303" s="34" t="str">
        <x:v>DDR</x:v>
      </x:c>
      <x:c r="B303" s="34" t="str">
        <x:v>SA-13 Gopher Flak Zug</x:v>
      </x:c>
      <x:c r="C303" s="34" t="str">
        <x:v>Flugabwehr</x:v>
      </x:c>
      <x:c r="D303" s="34" t="str">
        <x:v>SA-13 Gopher</x:v>
      </x:c>
      <x:c r="E303" s="34" t="str">
        <x:v>Formationseinheit / Support gemäß Force Diagram</x:v>
      </x:c>
      <x:c r="F303" s="34" t="str">
        <x:f>IF($C303="Alliierte Unterstützung","Alliierte Unterstützung",IF(COUNTIFS('Ausrüstung &amp; Historie'!$A$2:$A$429,$A303,'Ausrüstung &amp; Historie'!$B$2:$B$429,$D303,'Ausrüstung &amp; Historie'!$H$2:$H$429,"Im Einsatz")&gt;0,"Im Einsatz",IF(COUNTIFS('Ausrüstung &amp; Historie'!$A$2:$A$429,$A303,'Ausrüstung &amp; Historie'!$B$2:$B$429,$D303,'Ausrüstung &amp; Historie'!$H$2:$H$429,"Noch nicht eingeführt")&gt;0,"Noch nicht eingeführt",IF(COUNTIFS('Ausrüstung &amp; Historie'!$A$2:$A$429,$A303,'Ausrüstung &amp; Historie'!$B$2:$B$429,$D303,'Ausrüstung &amp; Historie'!$H$2:$H$429,"Nicht mehr im Einsatz")&gt;0,"Nicht mehr im Einsatz",IF(COUNTIFS('Ausrüstung &amp; Historie'!$A$2:$A$429,$A303,'Ausrüstung &amp; Historie'!$B$2:$B$429,$D303,'Ausrüstung &amp; Historie'!$H$2:$H$429,"Nie eingeführt / fiktiv")&gt;0,"Nie eingeführt / fiktiv",IF(COUNTIFS('Ausrüstung &amp; Historie'!$A$2:$A$429,$A303,'Ausrüstung &amp; Historie'!$B$2:$B$429,$D303,'Ausrüstung &amp; Historie'!$H$2:$H$429,"Alliierte Unterstützung")&gt;0,"Alliierte Unterstützung",IF(COUNTIFS('Ausrüstung &amp; Historie'!$A$2:$A$429,$A303,'Ausrüstung &amp; Historie'!$B$2:$B$429,$D303,'Ausrüstung &amp; Historie'!$H$2:$H$429,"Unklar")&gt;0,"Unklar","n/a")))))))</x:f>
        <x:v>Im Einsatz</x:v>
      </x:c>
      <x:c r="G303" s="34" t="str">
        <x:v>G02</x:v>
      </x:c>
      <x:c r="H303" s="38" t="str">
        <x:v>abgeglichen</x:v>
      </x:c>
    </x:row>
    <x:row r="304">
      <x:c r="A304" s="34" t="str">
        <x:v>DDR</x:v>
      </x:c>
      <x:c r="B304" s="34" t="str">
        <x:v>SA-8 Gecko Flak Zug</x:v>
      </x:c>
      <x:c r="C304" s="34" t="str">
        <x:v>Flugabwehr</x:v>
      </x:c>
      <x:c r="D304" s="34" t="str">
        <x:v>SA-8 Gecko</x:v>
      </x:c>
      <x:c r="E304" s="34" t="str">
        <x:v>Formationseinheit / Support gemäß Force Diagram</x:v>
      </x:c>
      <x:c r="F304" s="34" t="str">
        <x:f>IF($C304="Alliierte Unterstützung","Alliierte Unterstützung",IF(COUNTIFS('Ausrüstung &amp; Historie'!$A$2:$A$429,$A304,'Ausrüstung &amp; Historie'!$B$2:$B$429,$D304,'Ausrüstung &amp; Historie'!$H$2:$H$429,"Im Einsatz")&gt;0,"Im Einsatz",IF(COUNTIFS('Ausrüstung &amp; Historie'!$A$2:$A$429,$A304,'Ausrüstung &amp; Historie'!$B$2:$B$429,$D304,'Ausrüstung &amp; Historie'!$H$2:$H$429,"Noch nicht eingeführt")&gt;0,"Noch nicht eingeführt",IF(COUNTIFS('Ausrüstung &amp; Historie'!$A$2:$A$429,$A304,'Ausrüstung &amp; Historie'!$B$2:$B$429,$D304,'Ausrüstung &amp; Historie'!$H$2:$H$429,"Nicht mehr im Einsatz")&gt;0,"Nicht mehr im Einsatz",IF(COUNTIFS('Ausrüstung &amp; Historie'!$A$2:$A$429,$A304,'Ausrüstung &amp; Historie'!$B$2:$B$429,$D304,'Ausrüstung &amp; Historie'!$H$2:$H$429,"Nie eingeführt / fiktiv")&gt;0,"Nie eingeführt / fiktiv",IF(COUNTIFS('Ausrüstung &amp; Historie'!$A$2:$A$429,$A304,'Ausrüstung &amp; Historie'!$B$2:$B$429,$D304,'Ausrüstung &amp; Historie'!$H$2:$H$429,"Alliierte Unterstützung")&gt;0,"Alliierte Unterstützung",IF(COUNTIFS('Ausrüstung &amp; Historie'!$A$2:$A$429,$A304,'Ausrüstung &amp; Historie'!$B$2:$B$429,$D304,'Ausrüstung &amp; Historie'!$H$2:$H$429,"Unklar")&gt;0,"Unklar","n/a")))))))</x:f>
        <x:v>Im Einsatz</x:v>
      </x:c>
      <x:c r="G304" s="34" t="str">
        <x:v>G02</x:v>
      </x:c>
      <x:c r="H304" s="38" t="str">
        <x:v>abgeglichen</x:v>
      </x:c>
    </x:row>
    <x:row r="305">
      <x:c r="A305" s="34" t="str">
        <x:v>DDR</x:v>
      </x:c>
      <x:c r="B305" s="34" t="str">
        <x:v>Mi-8 Hip</x:v>
      </x:c>
      <x:c r="C305" s="34" t="str">
        <x:v>Luftunterstützung</x:v>
      </x:c>
      <x:c r="D305" s="34" t="str">
        <x:v>Mi-8 Hip</x:v>
      </x:c>
      <x:c r="E305" s="34" t="str">
        <x:v>Formationseinheit / Support gemäß Force Diagram</x:v>
      </x:c>
      <x:c r="F305" s="34" t="str">
        <x:f>IF($C305="Alliierte Unterstützung","Alliierte Unterstützung",IF(COUNTIFS('Ausrüstung &amp; Historie'!$A$2:$A$429,$A305,'Ausrüstung &amp; Historie'!$B$2:$B$429,$D305,'Ausrüstung &amp; Historie'!$H$2:$H$429,"Im Einsatz")&gt;0,"Im Einsatz",IF(COUNTIFS('Ausrüstung &amp; Historie'!$A$2:$A$429,$A305,'Ausrüstung &amp; Historie'!$B$2:$B$429,$D305,'Ausrüstung &amp; Historie'!$H$2:$H$429,"Noch nicht eingeführt")&gt;0,"Noch nicht eingeführt",IF(COUNTIFS('Ausrüstung &amp; Historie'!$A$2:$A$429,$A305,'Ausrüstung &amp; Historie'!$B$2:$B$429,$D305,'Ausrüstung &amp; Historie'!$H$2:$H$429,"Nicht mehr im Einsatz")&gt;0,"Nicht mehr im Einsatz",IF(COUNTIFS('Ausrüstung &amp; Historie'!$A$2:$A$429,$A305,'Ausrüstung &amp; Historie'!$B$2:$B$429,$D305,'Ausrüstung &amp; Historie'!$H$2:$H$429,"Nie eingeführt / fiktiv")&gt;0,"Nie eingeführt / fiktiv",IF(COUNTIFS('Ausrüstung &amp; Historie'!$A$2:$A$429,$A305,'Ausrüstung &amp; Historie'!$B$2:$B$429,$D305,'Ausrüstung &amp; Historie'!$H$2:$H$429,"Alliierte Unterstützung")&gt;0,"Alliierte Unterstützung",IF(COUNTIFS('Ausrüstung &amp; Historie'!$A$2:$A$429,$A305,'Ausrüstung &amp; Historie'!$B$2:$B$429,$D305,'Ausrüstung &amp; Historie'!$H$2:$H$429,"Unklar")&gt;0,"Unklar","n/a")))))))</x:f>
        <x:v>Im Einsatz</x:v>
      </x:c>
      <x:c r="G305" s="34" t="str">
        <x:v>G02</x:v>
      </x:c>
      <x:c r="H305" s="38" t="str">
        <x:v>abgeglichen</x:v>
      </x:c>
    </x:row>
    <x:row r="306">
      <x:c r="A306" s="34" t="str">
        <x:v>DDR</x:v>
      </x:c>
      <x:c r="B306" s="34" t="str">
        <x:v>MI-24 Hind Battle Helicopter Squadron</x:v>
      </x:c>
      <x:c r="C306" s="34" t="str">
        <x:v>Luftunterstützung</x:v>
      </x:c>
      <x:c r="D306" s="34" t="str">
        <x:v>Mi-24 Hind</x:v>
      </x:c>
      <x:c r="E306" s="34" t="str">
        <x:v>Formationseinheit / Support gemäß Force Diagram</x:v>
      </x:c>
      <x:c r="F306" s="34" t="str">
        <x:f>IF($C306="Alliierte Unterstützung","Alliierte Unterstützung",IF(COUNTIFS('Ausrüstung &amp; Historie'!$A$2:$A$429,$A306,'Ausrüstung &amp; Historie'!$B$2:$B$429,$D306,'Ausrüstung &amp; Historie'!$H$2:$H$429,"Im Einsatz")&gt;0,"Im Einsatz",IF(COUNTIFS('Ausrüstung &amp; Historie'!$A$2:$A$429,$A306,'Ausrüstung &amp; Historie'!$B$2:$B$429,$D306,'Ausrüstung &amp; Historie'!$H$2:$H$429,"Noch nicht eingeführt")&gt;0,"Noch nicht eingeführt",IF(COUNTIFS('Ausrüstung &amp; Historie'!$A$2:$A$429,$A306,'Ausrüstung &amp; Historie'!$B$2:$B$429,$D306,'Ausrüstung &amp; Historie'!$H$2:$H$429,"Nicht mehr im Einsatz")&gt;0,"Nicht mehr im Einsatz",IF(COUNTIFS('Ausrüstung &amp; Historie'!$A$2:$A$429,$A306,'Ausrüstung &amp; Historie'!$B$2:$B$429,$D306,'Ausrüstung &amp; Historie'!$H$2:$H$429,"Nie eingeführt / fiktiv")&gt;0,"Nie eingeführt / fiktiv",IF(COUNTIFS('Ausrüstung &amp; Historie'!$A$2:$A$429,$A306,'Ausrüstung &amp; Historie'!$B$2:$B$429,$D306,'Ausrüstung &amp; Historie'!$H$2:$H$429,"Alliierte Unterstützung")&gt;0,"Alliierte Unterstützung",IF(COUNTIFS('Ausrüstung &amp; Historie'!$A$2:$A$429,$A306,'Ausrüstung &amp; Historie'!$B$2:$B$429,$D306,'Ausrüstung &amp; Historie'!$H$2:$H$429,"Unklar")&gt;0,"Unklar","n/a")))))))</x:f>
        <x:v>Im Einsatz</x:v>
      </x:c>
      <x:c r="G306" s="34" t="str">
        <x:v>G02</x:v>
      </x:c>
      <x:c r="H306" s="38" t="str">
        <x:v>abgeglichen</x:v>
      </x:c>
    </x:row>
    <x:row r="307">
      <x:c r="A307" s="34" t="str">
        <x:v>DDR</x:v>
      </x:c>
      <x:c r="B307" s="34" t="str">
        <x:v>Su-25 Frogfoot Aviation Company</x:v>
      </x:c>
      <x:c r="C307" s="34" t="str">
        <x:v>Luftunterstützung</x:v>
      </x:c>
      <x:c r="D307" s="34" t="str">
        <x:v>Su-25 Frogfoot</x:v>
      </x:c>
      <x:c r="E307" s="34" t="str">
        <x:v>Formationseinheit / Support gemäß Force Diagram</x:v>
      </x:c>
      <x:c r="F307" s="34" t="str">
        <x:f>IF($C307="Alliierte Unterstützung","Alliierte Unterstützung",IF(COUNTIFS('Ausrüstung &amp; Historie'!$A$2:$A$429,$A307,'Ausrüstung &amp; Historie'!$B$2:$B$429,$D307,'Ausrüstung &amp; Historie'!$H$2:$H$429,"Im Einsatz")&gt;0,"Im Einsatz",IF(COUNTIFS('Ausrüstung &amp; Historie'!$A$2:$A$429,$A307,'Ausrüstung &amp; Historie'!$B$2:$B$429,$D307,'Ausrüstung &amp; Historie'!$H$2:$H$429,"Noch nicht eingeführt")&gt;0,"Noch nicht eingeführt",IF(COUNTIFS('Ausrüstung &amp; Historie'!$A$2:$A$429,$A307,'Ausrüstung &amp; Historie'!$B$2:$B$429,$D307,'Ausrüstung &amp; Historie'!$H$2:$H$429,"Nicht mehr im Einsatz")&gt;0,"Nicht mehr im Einsatz",IF(COUNTIFS('Ausrüstung &amp; Historie'!$A$2:$A$429,$A307,'Ausrüstung &amp; Historie'!$B$2:$B$429,$D307,'Ausrüstung &amp; Historie'!$H$2:$H$429,"Nie eingeführt / fiktiv")&gt;0,"Nie eingeführt / fiktiv",IF(COUNTIFS('Ausrüstung &amp; Historie'!$A$2:$A$429,$A307,'Ausrüstung &amp; Historie'!$B$2:$B$429,$D307,'Ausrüstung &amp; Historie'!$H$2:$H$429,"Alliierte Unterstützung")&gt;0,"Alliierte Unterstützung",IF(COUNTIFS('Ausrüstung &amp; Historie'!$A$2:$A$429,$A307,'Ausrüstung &amp; Historie'!$B$2:$B$429,$D307,'Ausrüstung &amp; Historie'!$H$2:$H$429,"Unklar")&gt;0,"Unklar","n/a")))))))</x:f>
        <x:v>Unklar</x:v>
      </x:c>
      <x:c r="G307" s="34" t="str">
        <x:v>G02</x:v>
      </x:c>
      <x:c r="H307" s="38" t="str">
        <x:v>abgeglichen</x:v>
      </x:c>
    </x:row>
    <x:row r="308">
      <x:c r="A308" s="34" t="str">
        <x:v>DDR</x:v>
      </x:c>
      <x:c r="B308" s="34" t="str">
        <x:v>Su-22 Fitter Fighter-bomber Flight</x:v>
      </x:c>
      <x:c r="C308" s="34" t="str">
        <x:v>Luftunterstützung</x:v>
      </x:c>
      <x:c r="D308" s="34" t="str">
        <x:v>Su-22 Fitter</x:v>
      </x:c>
      <x:c r="E308" s="34" t="str">
        <x:v>Formationseinheit / Support gemäß Force Diagram</x:v>
      </x:c>
      <x:c r="F308" s="34" t="str">
        <x:f>IF($C308="Alliierte Unterstützung","Alliierte Unterstützung",IF(COUNTIFS('Ausrüstung &amp; Historie'!$A$2:$A$429,$A308,'Ausrüstung &amp; Historie'!$B$2:$B$429,$D308,'Ausrüstung &amp; Historie'!$H$2:$H$429,"Im Einsatz")&gt;0,"Im Einsatz",IF(COUNTIFS('Ausrüstung &amp; Historie'!$A$2:$A$429,$A308,'Ausrüstung &amp; Historie'!$B$2:$B$429,$D308,'Ausrüstung &amp; Historie'!$H$2:$H$429,"Noch nicht eingeführt")&gt;0,"Noch nicht eingeführt",IF(COUNTIFS('Ausrüstung &amp; Historie'!$A$2:$A$429,$A308,'Ausrüstung &amp; Historie'!$B$2:$B$429,$D308,'Ausrüstung &amp; Historie'!$H$2:$H$429,"Nicht mehr im Einsatz")&gt;0,"Nicht mehr im Einsatz",IF(COUNTIFS('Ausrüstung &amp; Historie'!$A$2:$A$429,$A308,'Ausrüstung &amp; Historie'!$B$2:$B$429,$D308,'Ausrüstung &amp; Historie'!$H$2:$H$429,"Nie eingeführt / fiktiv")&gt;0,"Nie eingeführt / fiktiv",IF(COUNTIFS('Ausrüstung &amp; Historie'!$A$2:$A$429,$A308,'Ausrüstung &amp; Historie'!$B$2:$B$429,$D308,'Ausrüstung &amp; Historie'!$H$2:$H$429,"Alliierte Unterstützung")&gt;0,"Alliierte Unterstützung",IF(COUNTIFS('Ausrüstung &amp; Historie'!$A$2:$A$429,$A308,'Ausrüstung &amp; Historie'!$B$2:$B$429,$D308,'Ausrüstung &amp; Historie'!$H$2:$H$429,"Unklar")&gt;0,"Unklar","n/a")))))))</x:f>
        <x:v>Im Einsatz</x:v>
      </x:c>
      <x:c r="G308" s="34" t="str">
        <x:v>G02</x:v>
      </x:c>
      <x:c r="H308" s="38" t="str">
        <x:v>abgeglichen</x:v>
      </x:c>
    </x:row>
    <x:row r="309">
      <x:c r="A309" s="34" t="str">
        <x:v>Polen</x:v>
      </x:c>
      <x:c r="B309" s="34" t="str">
        <x:v>T-55AM2 Tank Company</x:v>
      </x:c>
      <x:c r="C309" s="34" t="str">
        <x:v>Panzer / Gefechtsfahrzeug</x:v>
      </x:c>
      <x:c r="D309" s="34" t="str">
        <x:v>T-55AM2</x:v>
      </x:c>
      <x:c r="E309" s="34" t="str">
        <x:v>Formationseinheit / Support gemäß Force Diagram</x:v>
      </x:c>
      <x:c r="F309" s="34" t="str">
        <x:f>IF($C309="Alliierte Unterstützung","Alliierte Unterstützung",IF(COUNTIFS('Ausrüstung &amp; Historie'!$A$2:$A$429,$A309,'Ausrüstung &amp; Historie'!$B$2:$B$429,$D309,'Ausrüstung &amp; Historie'!$H$2:$H$429,"Im Einsatz")&gt;0,"Im Einsatz",IF(COUNTIFS('Ausrüstung &amp; Historie'!$A$2:$A$429,$A309,'Ausrüstung &amp; Historie'!$B$2:$B$429,$D309,'Ausrüstung &amp; Historie'!$H$2:$H$429,"Noch nicht eingeführt")&gt;0,"Noch nicht eingeführt",IF(COUNTIFS('Ausrüstung &amp; Historie'!$A$2:$A$429,$A309,'Ausrüstung &amp; Historie'!$B$2:$B$429,$D309,'Ausrüstung &amp; Historie'!$H$2:$H$429,"Nicht mehr im Einsatz")&gt;0,"Nicht mehr im Einsatz",IF(COUNTIFS('Ausrüstung &amp; Historie'!$A$2:$A$429,$A309,'Ausrüstung &amp; Historie'!$B$2:$B$429,$D309,'Ausrüstung &amp; Historie'!$H$2:$H$429,"Nie eingeführt / fiktiv")&gt;0,"Nie eingeführt / fiktiv",IF(COUNTIFS('Ausrüstung &amp; Historie'!$A$2:$A$429,$A309,'Ausrüstung &amp; Historie'!$B$2:$B$429,$D309,'Ausrüstung &amp; Historie'!$H$2:$H$429,"Alliierte Unterstützung")&gt;0,"Alliierte Unterstützung",IF(COUNTIFS('Ausrüstung &amp; Historie'!$A$2:$A$429,$A309,'Ausrüstung &amp; Historie'!$B$2:$B$429,$D309,'Ausrüstung &amp; Historie'!$H$2:$H$429,"Unklar")&gt;0,"Unklar","n/a")))))))</x:f>
        <x:v>Im Einsatz</x:v>
      </x:c>
      <x:c r="G309" s="34" t="str">
        <x:v>G02</x:v>
      </x:c>
      <x:c r="H309" s="38" t="str">
        <x:v>abgeglichen</x:v>
      </x:c>
    </x:row>
    <x:row r="310">
      <x:c r="A310" s="34" t="str">
        <x:v>Polen</x:v>
      </x:c>
      <x:c r="B310" s="34" t="str">
        <x:v>T-55 Tank Company</x:v>
      </x:c>
      <x:c r="C310" s="34" t="str">
        <x:v>Panzer / Gefechtsfahrzeug</x:v>
      </x:c>
      <x:c r="D310" s="34" t="str">
        <x:v>T-55</x:v>
      </x:c>
      <x:c r="E310" s="34" t="str">
        <x:v>Formationseinheit / Support gemäß Force Diagram</x:v>
      </x:c>
      <x:c r="F310" s="34" t="str">
        <x:f>IF($C310="Alliierte Unterstützung","Alliierte Unterstützung",IF(COUNTIFS('Ausrüstung &amp; Historie'!$A$2:$A$429,$A310,'Ausrüstung &amp; Historie'!$B$2:$B$429,$D310,'Ausrüstung &amp; Historie'!$H$2:$H$429,"Im Einsatz")&gt;0,"Im Einsatz",IF(COUNTIFS('Ausrüstung &amp; Historie'!$A$2:$A$429,$A310,'Ausrüstung &amp; Historie'!$B$2:$B$429,$D310,'Ausrüstung &amp; Historie'!$H$2:$H$429,"Noch nicht eingeführt")&gt;0,"Noch nicht eingeführt",IF(COUNTIFS('Ausrüstung &amp; Historie'!$A$2:$A$429,$A310,'Ausrüstung &amp; Historie'!$B$2:$B$429,$D310,'Ausrüstung &amp; Historie'!$H$2:$H$429,"Nicht mehr im Einsatz")&gt;0,"Nicht mehr im Einsatz",IF(COUNTIFS('Ausrüstung &amp; Historie'!$A$2:$A$429,$A310,'Ausrüstung &amp; Historie'!$B$2:$B$429,$D310,'Ausrüstung &amp; Historie'!$H$2:$H$429,"Nie eingeführt / fiktiv")&gt;0,"Nie eingeführt / fiktiv",IF(COUNTIFS('Ausrüstung &amp; Historie'!$A$2:$A$429,$A310,'Ausrüstung &amp; Historie'!$B$2:$B$429,$D310,'Ausrüstung &amp; Historie'!$H$2:$H$429,"Alliierte Unterstützung")&gt;0,"Alliierte Unterstützung",IF(COUNTIFS('Ausrüstung &amp; Historie'!$A$2:$A$429,$A310,'Ausrüstung &amp; Historie'!$B$2:$B$429,$D310,'Ausrüstung &amp; Historie'!$H$2:$H$429,"Unklar")&gt;0,"Unklar","n/a")))))))</x:f>
        <x:v>Im Einsatz</x:v>
      </x:c>
      <x:c r="G310" s="34" t="str">
        <x:v>G02</x:v>
      </x:c>
      <x:c r="H310" s="38" t="str">
        <x:v>abgeglichen</x:v>
      </x:c>
    </x:row>
    <x:row r="311">
      <x:c r="A311" s="34" t="str">
        <x:v>Polen</x:v>
      </x:c>
      <x:c r="B311" s="34" t="str">
        <x:v>T-72M Tank Company</x:v>
      </x:c>
      <x:c r="C311" s="34" t="str">
        <x:v>Panzer / Gefechtsfahrzeug</x:v>
      </x:c>
      <x:c r="D311" s="34" t="str">
        <x:v>T-72M</x:v>
      </x:c>
      <x:c r="E311" s="34" t="str">
        <x:v>Formationseinheit / Support gemäß Force Diagram</x:v>
      </x:c>
      <x:c r="F311" s="34" t="str">
        <x:f>IF($C311="Alliierte Unterstützung","Alliierte Unterstützung",IF(COUNTIFS('Ausrüstung &amp; Historie'!$A$2:$A$429,$A311,'Ausrüstung &amp; Historie'!$B$2:$B$429,$D311,'Ausrüstung &amp; Historie'!$H$2:$H$429,"Im Einsatz")&gt;0,"Im Einsatz",IF(COUNTIFS('Ausrüstung &amp; Historie'!$A$2:$A$429,$A311,'Ausrüstung &amp; Historie'!$B$2:$B$429,$D311,'Ausrüstung &amp; Historie'!$H$2:$H$429,"Noch nicht eingeführt")&gt;0,"Noch nicht eingeführt",IF(COUNTIFS('Ausrüstung &amp; Historie'!$A$2:$A$429,$A311,'Ausrüstung &amp; Historie'!$B$2:$B$429,$D311,'Ausrüstung &amp; Historie'!$H$2:$H$429,"Nicht mehr im Einsatz")&gt;0,"Nicht mehr im Einsatz",IF(COUNTIFS('Ausrüstung &amp; Historie'!$A$2:$A$429,$A311,'Ausrüstung &amp; Historie'!$B$2:$B$429,$D311,'Ausrüstung &amp; Historie'!$H$2:$H$429,"Nie eingeführt / fiktiv")&gt;0,"Nie eingeführt / fiktiv",IF(COUNTIFS('Ausrüstung &amp; Historie'!$A$2:$A$429,$A311,'Ausrüstung &amp; Historie'!$B$2:$B$429,$D311,'Ausrüstung &amp; Historie'!$H$2:$H$429,"Alliierte Unterstützung")&gt;0,"Alliierte Unterstützung",IF(COUNTIFS('Ausrüstung &amp; Historie'!$A$2:$A$429,$A311,'Ausrüstung &amp; Historie'!$B$2:$B$429,$D311,'Ausrüstung &amp; Historie'!$H$2:$H$429,"Unklar")&gt;0,"Unklar","n/a")))))))</x:f>
        <x:v>Im Einsatz</x:v>
      </x:c>
      <x:c r="G311" s="34" t="str">
        <x:v>G02</x:v>
      </x:c>
      <x:c r="H311" s="38" t="str">
        <x:v>abgeglichen</x:v>
      </x:c>
    </x:row>
    <x:row r="312">
      <x:c r="A312" s="34" t="str">
        <x:v>Polen</x:v>
      </x:c>
      <x:c r="B312" s="34" t="str">
        <x:v>T-72B Tank Company</x:v>
      </x:c>
      <x:c r="C312" s="34" t="str">
        <x:v>Panzer / Gefechtsfahrzeug</x:v>
      </x:c>
      <x:c r="D312" s="34" t="str">
        <x:v>T-72B</x:v>
      </x:c>
      <x:c r="E312" s="34" t="str">
        <x:v>Formationseinheit / Support gemäß Force Diagram</x:v>
      </x:c>
      <x:c r="F312" s="34" t="str">
        <x:f>IF($C312="Alliierte Unterstützung","Alliierte Unterstützung",IF(COUNTIFS('Ausrüstung &amp; Historie'!$A$2:$A$429,$A312,'Ausrüstung &amp; Historie'!$B$2:$B$429,$D312,'Ausrüstung &amp; Historie'!$H$2:$H$429,"Im Einsatz")&gt;0,"Im Einsatz",IF(COUNTIFS('Ausrüstung &amp; Historie'!$A$2:$A$429,$A312,'Ausrüstung &amp; Historie'!$B$2:$B$429,$D312,'Ausrüstung &amp; Historie'!$H$2:$H$429,"Noch nicht eingeführt")&gt;0,"Noch nicht eingeführt",IF(COUNTIFS('Ausrüstung &amp; Historie'!$A$2:$A$429,$A312,'Ausrüstung &amp; Historie'!$B$2:$B$429,$D312,'Ausrüstung &amp; Historie'!$H$2:$H$429,"Nicht mehr im Einsatz")&gt;0,"Nicht mehr im Einsatz",IF(COUNTIFS('Ausrüstung &amp; Historie'!$A$2:$A$429,$A312,'Ausrüstung &amp; Historie'!$B$2:$B$429,$D312,'Ausrüstung &amp; Historie'!$H$2:$H$429,"Nie eingeführt / fiktiv")&gt;0,"Nie eingeführt / fiktiv",IF(COUNTIFS('Ausrüstung &amp; Historie'!$A$2:$A$429,$A312,'Ausrüstung &amp; Historie'!$B$2:$B$429,$D312,'Ausrüstung &amp; Historie'!$H$2:$H$429,"Alliierte Unterstützung")&gt;0,"Alliierte Unterstützung",IF(COUNTIFS('Ausrüstung &amp; Historie'!$A$2:$A$429,$A312,'Ausrüstung &amp; Historie'!$B$2:$B$429,$D312,'Ausrüstung &amp; Historie'!$H$2:$H$429,"Unklar")&gt;0,"Unklar","n/a")))))))</x:f>
        <x:v>Nie eingeführt / fiktiv</x:v>
      </x:c>
      <x:c r="G312" s="34" t="str">
        <x:v>G02</x:v>
      </x:c>
      <x:c r="H312" s="38" t="str">
        <x:v>abgeglichen</x:v>
      </x:c>
    </x:row>
    <x:row r="313">
      <x:c r="A313" s="34" t="str">
        <x:v>Polen</x:v>
      </x:c>
      <x:c r="B313" s="34" t="str">
        <x:v>BMP-1 Motor Rifle Company</x:v>
      </x:c>
      <x:c r="C313" s="34" t="str">
        <x:v>Infanterie / Mechanisiert</x:v>
      </x:c>
      <x:c r="D313" s="34" t="str">
        <x:v>BMP-1</x:v>
      </x:c>
      <x:c r="E313" s="34" t="str">
        <x:v>Formationseinheit / Support gemäß Force Diagram</x:v>
      </x:c>
      <x:c r="F313" s="34" t="str">
        <x:f>IF($C313="Alliierte Unterstützung","Alliierte Unterstützung",IF(COUNTIFS('Ausrüstung &amp; Historie'!$A$2:$A$429,$A313,'Ausrüstung &amp; Historie'!$B$2:$B$429,$D313,'Ausrüstung &amp; Historie'!$H$2:$H$429,"Im Einsatz")&gt;0,"Im Einsatz",IF(COUNTIFS('Ausrüstung &amp; Historie'!$A$2:$A$429,$A313,'Ausrüstung &amp; Historie'!$B$2:$B$429,$D313,'Ausrüstung &amp; Historie'!$H$2:$H$429,"Noch nicht eingeführt")&gt;0,"Noch nicht eingeführt",IF(COUNTIFS('Ausrüstung &amp; Historie'!$A$2:$A$429,$A313,'Ausrüstung &amp; Historie'!$B$2:$B$429,$D313,'Ausrüstung &amp; Historie'!$H$2:$H$429,"Nicht mehr im Einsatz")&gt;0,"Nicht mehr im Einsatz",IF(COUNTIFS('Ausrüstung &amp; Historie'!$A$2:$A$429,$A313,'Ausrüstung &amp; Historie'!$B$2:$B$429,$D313,'Ausrüstung &amp; Historie'!$H$2:$H$429,"Nie eingeführt / fiktiv")&gt;0,"Nie eingeführt / fiktiv",IF(COUNTIFS('Ausrüstung &amp; Historie'!$A$2:$A$429,$A313,'Ausrüstung &amp; Historie'!$B$2:$B$429,$D313,'Ausrüstung &amp; Historie'!$H$2:$H$429,"Alliierte Unterstützung")&gt;0,"Alliierte Unterstützung",IF(COUNTIFS('Ausrüstung &amp; Historie'!$A$2:$A$429,$A313,'Ausrüstung &amp; Historie'!$B$2:$B$429,$D313,'Ausrüstung &amp; Historie'!$H$2:$H$429,"Unklar")&gt;0,"Unklar","n/a")))))))</x:f>
        <x:v>Im Einsatz</x:v>
      </x:c>
      <x:c r="G313" s="34" t="str">
        <x:v>G02</x:v>
      </x:c>
      <x:c r="H313" s="38" t="str">
        <x:v>abgeglichen</x:v>
      </x:c>
    </x:row>
    <x:row r="314">
      <x:c r="A314" s="34" t="str">
        <x:v>Polen</x:v>
      </x:c>
      <x:c r="B314" s="34" t="str">
        <x:v>BMP-2 Motor Rifle Company</x:v>
      </x:c>
      <x:c r="C314" s="34" t="str">
        <x:v>Infanterie / Mechanisiert</x:v>
      </x:c>
      <x:c r="D314" s="34" t="str">
        <x:v>BMP-2</x:v>
      </x:c>
      <x:c r="E314" s="34" t="str">
        <x:v>Formationseinheit / Support gemäß Force Diagram</x:v>
      </x:c>
      <x:c r="F314" s="34" t="str">
        <x:f>IF($C314="Alliierte Unterstützung","Alliierte Unterstützung",IF(COUNTIFS('Ausrüstung &amp; Historie'!$A$2:$A$429,$A314,'Ausrüstung &amp; Historie'!$B$2:$B$429,$D314,'Ausrüstung &amp; Historie'!$H$2:$H$429,"Im Einsatz")&gt;0,"Im Einsatz",IF(COUNTIFS('Ausrüstung &amp; Historie'!$A$2:$A$429,$A314,'Ausrüstung &amp; Historie'!$B$2:$B$429,$D314,'Ausrüstung &amp; Historie'!$H$2:$H$429,"Noch nicht eingeführt")&gt;0,"Noch nicht eingeführt",IF(COUNTIFS('Ausrüstung &amp; Historie'!$A$2:$A$429,$A314,'Ausrüstung &amp; Historie'!$B$2:$B$429,$D314,'Ausrüstung &amp; Historie'!$H$2:$H$429,"Nicht mehr im Einsatz")&gt;0,"Nicht mehr im Einsatz",IF(COUNTIFS('Ausrüstung &amp; Historie'!$A$2:$A$429,$A314,'Ausrüstung &amp; Historie'!$B$2:$B$429,$D314,'Ausrüstung &amp; Historie'!$H$2:$H$429,"Nie eingeführt / fiktiv")&gt;0,"Nie eingeführt / fiktiv",IF(COUNTIFS('Ausrüstung &amp; Historie'!$A$2:$A$429,$A314,'Ausrüstung &amp; Historie'!$B$2:$B$429,$D314,'Ausrüstung &amp; Historie'!$H$2:$H$429,"Alliierte Unterstützung")&gt;0,"Alliierte Unterstützung",IF(COUNTIFS('Ausrüstung &amp; Historie'!$A$2:$A$429,$A314,'Ausrüstung &amp; Historie'!$B$2:$B$429,$D314,'Ausrüstung &amp; Historie'!$H$2:$H$429,"Unklar")&gt;0,"Unklar","n/a")))))))</x:f>
        <x:v>Noch nicht eingeführt</x:v>
      </x:c>
      <x:c r="G314" s="34" t="str">
        <x:v>G02</x:v>
      </x:c>
      <x:c r="H314" s="38" t="str">
        <x:v>abgeglichen</x:v>
      </x:c>
    </x:row>
    <x:row r="315">
      <x:c r="A315" s="34" t="str">
        <x:v>Polen</x:v>
      </x:c>
      <x:c r="B315" s="34" t="str">
        <x:v>Wheeled Motor Rifle Company</x:v>
      </x:c>
      <x:c r="C315" s="34" t="str">
        <x:v>Infanterie / Mechanisiert</x:v>
      </x:c>
      <x:c r="D315" s="34" t="str">
        <x:v>OT-64 SKOT</x:v>
      </x:c>
      <x:c r="E315" s="34" t="str">
        <x:v>Formationseinheit / Support gemäß Force Diagram</x:v>
      </x:c>
      <x:c r="F315" s="34" t="str">
        <x:f>IF($C315="Alliierte Unterstützung","Alliierte Unterstützung",IF(COUNTIFS('Ausrüstung &amp; Historie'!$A$2:$A$429,$A315,'Ausrüstung &amp; Historie'!$B$2:$B$429,$D315,'Ausrüstung &amp; Historie'!$H$2:$H$429,"Im Einsatz")&gt;0,"Im Einsatz",IF(COUNTIFS('Ausrüstung &amp; Historie'!$A$2:$A$429,$A315,'Ausrüstung &amp; Historie'!$B$2:$B$429,$D315,'Ausrüstung &amp; Historie'!$H$2:$H$429,"Noch nicht eingeführt")&gt;0,"Noch nicht eingeführt",IF(COUNTIFS('Ausrüstung &amp; Historie'!$A$2:$A$429,$A315,'Ausrüstung &amp; Historie'!$B$2:$B$429,$D315,'Ausrüstung &amp; Historie'!$H$2:$H$429,"Nicht mehr im Einsatz")&gt;0,"Nicht mehr im Einsatz",IF(COUNTIFS('Ausrüstung &amp; Historie'!$A$2:$A$429,$A315,'Ausrüstung &amp; Historie'!$B$2:$B$429,$D315,'Ausrüstung &amp; Historie'!$H$2:$H$429,"Nie eingeführt / fiktiv")&gt;0,"Nie eingeführt / fiktiv",IF(COUNTIFS('Ausrüstung &amp; Historie'!$A$2:$A$429,$A315,'Ausrüstung &amp; Historie'!$B$2:$B$429,$D315,'Ausrüstung &amp; Historie'!$H$2:$H$429,"Alliierte Unterstützung")&gt;0,"Alliierte Unterstützung",IF(COUNTIFS('Ausrüstung &amp; Historie'!$A$2:$A$429,$A315,'Ausrüstung &amp; Historie'!$B$2:$B$429,$D315,'Ausrüstung &amp; Historie'!$H$2:$H$429,"Unklar")&gt;0,"Unklar","n/a")))))))</x:f>
        <x:v>Im Einsatz</x:v>
      </x:c>
      <x:c r="G315" s="34" t="str">
        <x:v>G02</x:v>
      </x:c>
      <x:c r="H315" s="38" t="str">
        <x:v>abgeglichen</x:v>
      </x:c>
    </x:row>
    <x:row r="316">
      <x:c r="A316" s="34" t="str">
        <x:v>Polen</x:v>
      </x:c>
      <x:c r="B316" s="34" t="str">
        <x:v>BRDM-2 Scout Platoon</x:v>
      </x:c>
      <x:c r="C316" s="34" t="str">
        <x:v>Aufklärung / Beobachtung</x:v>
      </x:c>
      <x:c r="D316" s="34" t="str">
        <x:v>BRDM-2</x:v>
      </x:c>
      <x:c r="E316" s="34" t="str">
        <x:v>Formationseinheit / Support gemäß Force Diagram</x:v>
      </x:c>
      <x:c r="F316" s="34" t="str">
        <x:f>IF($C316="Alliierte Unterstützung","Alliierte Unterstützung",IF(COUNTIFS('Ausrüstung &amp; Historie'!$A$2:$A$429,$A316,'Ausrüstung &amp; Historie'!$B$2:$B$429,$D316,'Ausrüstung &amp; Historie'!$H$2:$H$429,"Im Einsatz")&gt;0,"Im Einsatz",IF(COUNTIFS('Ausrüstung &amp; Historie'!$A$2:$A$429,$A316,'Ausrüstung &amp; Historie'!$B$2:$B$429,$D316,'Ausrüstung &amp; Historie'!$H$2:$H$429,"Noch nicht eingeführt")&gt;0,"Noch nicht eingeführt",IF(COUNTIFS('Ausrüstung &amp; Historie'!$A$2:$A$429,$A316,'Ausrüstung &amp; Historie'!$B$2:$B$429,$D316,'Ausrüstung &amp; Historie'!$H$2:$H$429,"Nicht mehr im Einsatz")&gt;0,"Nicht mehr im Einsatz",IF(COUNTIFS('Ausrüstung &amp; Historie'!$A$2:$A$429,$A316,'Ausrüstung &amp; Historie'!$B$2:$B$429,$D316,'Ausrüstung &amp; Historie'!$H$2:$H$429,"Nie eingeführt / fiktiv")&gt;0,"Nie eingeführt / fiktiv",IF(COUNTIFS('Ausrüstung &amp; Historie'!$A$2:$A$429,$A316,'Ausrüstung &amp; Historie'!$B$2:$B$429,$D316,'Ausrüstung &amp; Historie'!$H$2:$H$429,"Alliierte Unterstützung")&gt;0,"Alliierte Unterstützung",IF(COUNTIFS('Ausrüstung &amp; Historie'!$A$2:$A$429,$A316,'Ausrüstung &amp; Historie'!$B$2:$B$429,$D316,'Ausrüstung &amp; Historie'!$H$2:$H$429,"Unklar")&gt;0,"Unklar","n/a")))))))</x:f>
        <x:v>Im Einsatz</x:v>
      </x:c>
      <x:c r="G316" s="34" t="str">
        <x:v>G02</x:v>
      </x:c>
      <x:c r="H316" s="38" t="str">
        <x:v>abgeglichen</x:v>
      </x:c>
    </x:row>
    <x:row r="317">
      <x:c r="A317" s="34" t="str">
        <x:v>Polen</x:v>
      </x:c>
      <x:c r="B317" s="34" t="str">
        <x:v>BMP-1 Scout Platoon</x:v>
      </x:c>
      <x:c r="C317" s="34" t="str">
        <x:v>Aufklärung / Beobachtung</x:v>
      </x:c>
      <x:c r="D317" s="34" t="str">
        <x:v>BMP-1</x:v>
      </x:c>
      <x:c r="E317" s="34" t="str">
        <x:v>Formationseinheit / Support gemäß Force Diagram</x:v>
      </x:c>
      <x:c r="F317" s="34" t="str">
        <x:f>IF($C317="Alliierte Unterstützung","Alliierte Unterstützung",IF(COUNTIFS('Ausrüstung &amp; Historie'!$A$2:$A$429,$A317,'Ausrüstung &amp; Historie'!$B$2:$B$429,$D317,'Ausrüstung &amp; Historie'!$H$2:$H$429,"Im Einsatz")&gt;0,"Im Einsatz",IF(COUNTIFS('Ausrüstung &amp; Historie'!$A$2:$A$429,$A317,'Ausrüstung &amp; Historie'!$B$2:$B$429,$D317,'Ausrüstung &amp; Historie'!$H$2:$H$429,"Noch nicht eingeführt")&gt;0,"Noch nicht eingeführt",IF(COUNTIFS('Ausrüstung &amp; Historie'!$A$2:$A$429,$A317,'Ausrüstung &amp; Historie'!$B$2:$B$429,$D317,'Ausrüstung &amp; Historie'!$H$2:$H$429,"Nicht mehr im Einsatz")&gt;0,"Nicht mehr im Einsatz",IF(COUNTIFS('Ausrüstung &amp; Historie'!$A$2:$A$429,$A317,'Ausrüstung &amp; Historie'!$B$2:$B$429,$D317,'Ausrüstung &amp; Historie'!$H$2:$H$429,"Nie eingeführt / fiktiv")&gt;0,"Nie eingeführt / fiktiv",IF(COUNTIFS('Ausrüstung &amp; Historie'!$A$2:$A$429,$A317,'Ausrüstung &amp; Historie'!$B$2:$B$429,$D317,'Ausrüstung &amp; Historie'!$H$2:$H$429,"Alliierte Unterstützung")&gt;0,"Alliierte Unterstützung",IF(COUNTIFS('Ausrüstung &amp; Historie'!$A$2:$A$429,$A317,'Ausrüstung &amp; Historie'!$B$2:$B$429,$D317,'Ausrüstung &amp; Historie'!$H$2:$H$429,"Unklar")&gt;0,"Unklar","n/a")))))))</x:f>
        <x:v>Im Einsatz</x:v>
      </x:c>
      <x:c r="G317" s="34" t="str">
        <x:v>G02</x:v>
      </x:c>
      <x:c r="H317" s="38" t="str">
        <x:v>abgeglichen</x:v>
      </x:c>
    </x:row>
    <x:row r="318">
      <x:c r="A318" s="34" t="str">
        <x:v>Polen</x:v>
      </x:c>
      <x:c r="B318" s="34" t="str">
        <x:v>Scout Platoon</x:v>
      </x:c>
      <x:c r="C318" s="34" t="str">
        <x:v>Aufklärung / Beobachtung</x:v>
      </x:c>
      <x:c r="D318" s="34" t="str">
        <x:v>BMP-1</x:v>
      </x:c>
      <x:c r="E318" s="34" t="str">
        <x:v>Formationseinheit / Support gemäß Force Diagram</x:v>
      </x:c>
      <x:c r="F318" s="34" t="str">
        <x:f>IF($C318="Alliierte Unterstützung","Alliierte Unterstützung",IF(COUNTIFS('Ausrüstung &amp; Historie'!$A$2:$A$429,$A318,'Ausrüstung &amp; Historie'!$B$2:$B$429,$D318,'Ausrüstung &amp; Historie'!$H$2:$H$429,"Im Einsatz")&gt;0,"Im Einsatz",IF(COUNTIFS('Ausrüstung &amp; Historie'!$A$2:$A$429,$A318,'Ausrüstung &amp; Historie'!$B$2:$B$429,$D318,'Ausrüstung &amp; Historie'!$H$2:$H$429,"Noch nicht eingeführt")&gt;0,"Noch nicht eingeführt",IF(COUNTIFS('Ausrüstung &amp; Historie'!$A$2:$A$429,$A318,'Ausrüstung &amp; Historie'!$B$2:$B$429,$D318,'Ausrüstung &amp; Historie'!$H$2:$H$429,"Nicht mehr im Einsatz")&gt;0,"Nicht mehr im Einsatz",IF(COUNTIFS('Ausrüstung &amp; Historie'!$A$2:$A$429,$A318,'Ausrüstung &amp; Historie'!$B$2:$B$429,$D318,'Ausrüstung &amp; Historie'!$H$2:$H$429,"Nie eingeführt / fiktiv")&gt;0,"Nie eingeführt / fiktiv",IF(COUNTIFS('Ausrüstung &amp; Historie'!$A$2:$A$429,$A318,'Ausrüstung &amp; Historie'!$B$2:$B$429,$D318,'Ausrüstung &amp; Historie'!$H$2:$H$429,"Alliierte Unterstützung")&gt;0,"Alliierte Unterstützung",IF(COUNTIFS('Ausrüstung &amp; Historie'!$A$2:$A$429,$A318,'Ausrüstung &amp; Historie'!$B$2:$B$429,$D318,'Ausrüstung &amp; Historie'!$H$2:$H$429,"Unklar")&gt;0,"Unklar","n/a")))))))</x:f>
        <x:v>Im Einsatz</x:v>
      </x:c>
      <x:c r="G318" s="34" t="str">
        <x:v>G02</x:v>
      </x:c>
      <x:c r="H318" s="38" t="str">
        <x:v>abgeglichen</x:v>
      </x:c>
    </x:row>
    <x:row r="319">
      <x:c r="A319" s="34" t="str">
        <x:v>Polen</x:v>
      </x:c>
      <x:c r="B319" s="34" t="str">
        <x:v>BMP-1 Observation Post</x:v>
      </x:c>
      <x:c r="C319" s="34" t="str">
        <x:v>Aufklärung / Beobachtung</x:v>
      </x:c>
      <x:c r="D319" s="34" t="str">
        <x:v>BMP-1</x:v>
      </x:c>
      <x:c r="E319" s="34" t="str">
        <x:v>Formationseinheit / Support gemäß Force Diagram</x:v>
      </x:c>
      <x:c r="F319" s="34" t="str">
        <x:f>IF($C319="Alliierte Unterstützung","Alliierte Unterstützung",IF(COUNTIFS('Ausrüstung &amp; Historie'!$A$2:$A$429,$A319,'Ausrüstung &amp; Historie'!$B$2:$B$429,$D319,'Ausrüstung &amp; Historie'!$H$2:$H$429,"Im Einsatz")&gt;0,"Im Einsatz",IF(COUNTIFS('Ausrüstung &amp; Historie'!$A$2:$A$429,$A319,'Ausrüstung &amp; Historie'!$B$2:$B$429,$D319,'Ausrüstung &amp; Historie'!$H$2:$H$429,"Noch nicht eingeführt")&gt;0,"Noch nicht eingeführt",IF(COUNTIFS('Ausrüstung &amp; Historie'!$A$2:$A$429,$A319,'Ausrüstung &amp; Historie'!$B$2:$B$429,$D319,'Ausrüstung &amp; Historie'!$H$2:$H$429,"Nicht mehr im Einsatz")&gt;0,"Nicht mehr im Einsatz",IF(COUNTIFS('Ausrüstung &amp; Historie'!$A$2:$A$429,$A319,'Ausrüstung &amp; Historie'!$B$2:$B$429,$D319,'Ausrüstung &amp; Historie'!$H$2:$H$429,"Nie eingeführt / fiktiv")&gt;0,"Nie eingeführt / fiktiv",IF(COUNTIFS('Ausrüstung &amp; Historie'!$A$2:$A$429,$A319,'Ausrüstung &amp; Historie'!$B$2:$B$429,$D319,'Ausrüstung &amp; Historie'!$H$2:$H$429,"Alliierte Unterstützung")&gt;0,"Alliierte Unterstützung",IF(COUNTIFS('Ausrüstung &amp; Historie'!$A$2:$A$429,$A319,'Ausrüstung &amp; Historie'!$B$2:$B$429,$D319,'Ausrüstung &amp; Historie'!$H$2:$H$429,"Unklar")&gt;0,"Unklar","n/a")))))))</x:f>
        <x:v>Im Einsatz</x:v>
      </x:c>
      <x:c r="G319" s="34" t="str">
        <x:v>G02</x:v>
      </x:c>
      <x:c r="H319" s="38" t="str">
        <x:v>abgeglichen</x:v>
      </x:c>
    </x:row>
    <x:row r="320">
      <x:c r="A320" s="34" t="str">
        <x:v>Polen</x:v>
      </x:c>
      <x:c r="B320" s="34" t="str">
        <x:v>Spandrel Anti-tank Platoon</x:v>
      </x:c>
      <x:c r="C320" s="34" t="str">
        <x:v>Panzerabwehr</x:v>
      </x:c>
      <x:c r="D320" s="34" t="str">
        <x:v>Spandrel</x:v>
      </x:c>
      <x:c r="E320" s="34" t="str">
        <x:v>Formationseinheit / Support gemäß Force Diagram</x:v>
      </x:c>
      <x:c r="F320" s="34" t="str">
        <x:f>IF($C320="Alliierte Unterstützung","Alliierte Unterstützung",IF(COUNTIFS('Ausrüstung &amp; Historie'!$A$2:$A$429,$A320,'Ausrüstung &amp; Historie'!$B$2:$B$429,$D320,'Ausrüstung &amp; Historie'!$H$2:$H$429,"Im Einsatz")&gt;0,"Im Einsatz",IF(COUNTIFS('Ausrüstung &amp; Historie'!$A$2:$A$429,$A320,'Ausrüstung &amp; Historie'!$B$2:$B$429,$D320,'Ausrüstung &amp; Historie'!$H$2:$H$429,"Noch nicht eingeführt")&gt;0,"Noch nicht eingeführt",IF(COUNTIFS('Ausrüstung &amp; Historie'!$A$2:$A$429,$A320,'Ausrüstung &amp; Historie'!$B$2:$B$429,$D320,'Ausrüstung &amp; Historie'!$H$2:$H$429,"Nicht mehr im Einsatz")&gt;0,"Nicht mehr im Einsatz",IF(COUNTIFS('Ausrüstung &amp; Historie'!$A$2:$A$429,$A320,'Ausrüstung &amp; Historie'!$B$2:$B$429,$D320,'Ausrüstung &amp; Historie'!$H$2:$H$429,"Nie eingeführt / fiktiv")&gt;0,"Nie eingeführt / fiktiv",IF(COUNTIFS('Ausrüstung &amp; Historie'!$A$2:$A$429,$A320,'Ausrüstung &amp; Historie'!$B$2:$B$429,$D320,'Ausrüstung &amp; Historie'!$H$2:$H$429,"Alliierte Unterstützung")&gt;0,"Alliierte Unterstützung",IF(COUNTIFS('Ausrüstung &amp; Historie'!$A$2:$A$429,$A320,'Ausrüstung &amp; Historie'!$B$2:$B$429,$D320,'Ausrüstung &amp; Historie'!$H$2:$H$429,"Unklar")&gt;0,"Unklar","n/a")))))))</x:f>
        <x:v>Im Einsatz</x:v>
      </x:c>
      <x:c r="G320" s="34" t="str">
        <x:v>G02</x:v>
      </x:c>
      <x:c r="H320" s="38" t="str">
        <x:v>abgeglichen</x:v>
      </x:c>
    </x:row>
    <x:row r="321">
      <x:c r="A321" s="34" t="str">
        <x:v>Polen</x:v>
      </x:c>
      <x:c r="B321" s="34" t="str">
        <x:v>2S1 Carnation Artillery Battery</x:v>
      </x:c>
      <x:c r="C321" s="34" t="str">
        <x:v>Artillerie</x:v>
      </x:c>
      <x:c r="D321" s="34" t="str">
        <x:v>2S1 Gvozdika</x:v>
      </x:c>
      <x:c r="E321" s="34" t="str">
        <x:v>Formationseinheit / Support gemäß Force Diagram</x:v>
      </x:c>
      <x:c r="F321" s="34" t="str">
        <x:f>IF($C321="Alliierte Unterstützung","Alliierte Unterstützung",IF(COUNTIFS('Ausrüstung &amp; Historie'!$A$2:$A$429,$A321,'Ausrüstung &amp; Historie'!$B$2:$B$429,$D321,'Ausrüstung &amp; Historie'!$H$2:$H$429,"Im Einsatz")&gt;0,"Im Einsatz",IF(COUNTIFS('Ausrüstung &amp; Historie'!$A$2:$A$429,$A321,'Ausrüstung &amp; Historie'!$B$2:$B$429,$D321,'Ausrüstung &amp; Historie'!$H$2:$H$429,"Noch nicht eingeführt")&gt;0,"Noch nicht eingeführt",IF(COUNTIFS('Ausrüstung &amp; Historie'!$A$2:$A$429,$A321,'Ausrüstung &amp; Historie'!$B$2:$B$429,$D321,'Ausrüstung &amp; Historie'!$H$2:$H$429,"Nicht mehr im Einsatz")&gt;0,"Nicht mehr im Einsatz",IF(COUNTIFS('Ausrüstung &amp; Historie'!$A$2:$A$429,$A321,'Ausrüstung &amp; Historie'!$B$2:$B$429,$D321,'Ausrüstung &amp; Historie'!$H$2:$H$429,"Nie eingeführt / fiktiv")&gt;0,"Nie eingeführt / fiktiv",IF(COUNTIFS('Ausrüstung &amp; Historie'!$A$2:$A$429,$A321,'Ausrüstung &amp; Historie'!$B$2:$B$429,$D321,'Ausrüstung &amp; Historie'!$H$2:$H$429,"Alliierte Unterstützung")&gt;0,"Alliierte Unterstützung",IF(COUNTIFS('Ausrüstung &amp; Historie'!$A$2:$A$429,$A321,'Ausrüstung &amp; Historie'!$B$2:$B$429,$D321,'Ausrüstung &amp; Historie'!$H$2:$H$429,"Unklar")&gt;0,"Unklar","n/a")))))))</x:f>
        <x:v>Im Einsatz</x:v>
      </x:c>
      <x:c r="G321" s="34" t="str">
        <x:v>G02</x:v>
      </x:c>
      <x:c r="H321" s="38" t="str">
        <x:v>abgeglichen</x:v>
      </x:c>
    </x:row>
    <x:row r="322">
      <x:c r="A322" s="34" t="str">
        <x:v>Polen</x:v>
      </x:c>
      <x:c r="B322" s="34" t="str">
        <x:v>DANA SP 152mm Artillery Battery</x:v>
      </x:c>
      <x:c r="C322" s="34" t="str">
        <x:v>Artillerie</x:v>
      </x:c>
      <x:c r="D322" s="34" t="str">
        <x:v>DANA 152mm</x:v>
      </x:c>
      <x:c r="E322" s="34" t="str">
        <x:v>Formationseinheit / Support gemäß Force Diagram</x:v>
      </x:c>
      <x:c r="F322" s="34" t="str">
        <x:f>IF($C322="Alliierte Unterstützung","Alliierte Unterstützung",IF(COUNTIFS('Ausrüstung &amp; Historie'!$A$2:$A$429,$A322,'Ausrüstung &amp; Historie'!$B$2:$B$429,$D322,'Ausrüstung &amp; Historie'!$H$2:$H$429,"Im Einsatz")&gt;0,"Im Einsatz",IF(COUNTIFS('Ausrüstung &amp; Historie'!$A$2:$A$429,$A322,'Ausrüstung &amp; Historie'!$B$2:$B$429,$D322,'Ausrüstung &amp; Historie'!$H$2:$H$429,"Noch nicht eingeführt")&gt;0,"Noch nicht eingeführt",IF(COUNTIFS('Ausrüstung &amp; Historie'!$A$2:$A$429,$A322,'Ausrüstung &amp; Historie'!$B$2:$B$429,$D322,'Ausrüstung &amp; Historie'!$H$2:$H$429,"Nicht mehr im Einsatz")&gt;0,"Nicht mehr im Einsatz",IF(COUNTIFS('Ausrüstung &amp; Historie'!$A$2:$A$429,$A322,'Ausrüstung &amp; Historie'!$B$2:$B$429,$D322,'Ausrüstung &amp; Historie'!$H$2:$H$429,"Nie eingeführt / fiktiv")&gt;0,"Nie eingeführt / fiktiv",IF(COUNTIFS('Ausrüstung &amp; Historie'!$A$2:$A$429,$A322,'Ausrüstung &amp; Historie'!$B$2:$B$429,$D322,'Ausrüstung &amp; Historie'!$H$2:$H$429,"Alliierte Unterstützung")&gt;0,"Alliierte Unterstützung",IF(COUNTIFS('Ausrüstung &amp; Historie'!$A$2:$A$429,$A322,'Ausrüstung &amp; Historie'!$B$2:$B$429,$D322,'Ausrüstung &amp; Historie'!$H$2:$H$429,"Unklar")&gt;0,"Unklar","n/a")))))))</x:f>
        <x:v>Im Einsatz</x:v>
      </x:c>
      <x:c r="G322" s="34" t="str">
        <x:v>G02</x:v>
      </x:c>
      <x:c r="H322" s="38" t="str">
        <x:v>abgeglichen</x:v>
      </x:c>
    </x:row>
    <x:row r="323">
      <x:c r="A323" s="34" t="str">
        <x:v>Polen</x:v>
      </x:c>
      <x:c r="B323" s="34" t="str">
        <x:v>BM-21 Hail Rocket Launcher Battery</x:v>
      </x:c>
      <x:c r="C323" s="34" t="str">
        <x:v>Artillerie</x:v>
      </x:c>
      <x:c r="D323" s="34" t="str">
        <x:v>BM-21 Grad</x:v>
      </x:c>
      <x:c r="E323" s="34" t="str">
        <x:v>Formationseinheit / Support gemäß Force Diagram</x:v>
      </x:c>
      <x:c r="F323" s="34" t="str">
        <x:f>IF($C323="Alliierte Unterstützung","Alliierte Unterstützung",IF(COUNTIFS('Ausrüstung &amp; Historie'!$A$2:$A$429,$A323,'Ausrüstung &amp; Historie'!$B$2:$B$429,$D323,'Ausrüstung &amp; Historie'!$H$2:$H$429,"Im Einsatz")&gt;0,"Im Einsatz",IF(COUNTIFS('Ausrüstung &amp; Historie'!$A$2:$A$429,$A323,'Ausrüstung &amp; Historie'!$B$2:$B$429,$D323,'Ausrüstung &amp; Historie'!$H$2:$H$429,"Noch nicht eingeführt")&gt;0,"Noch nicht eingeführt",IF(COUNTIFS('Ausrüstung &amp; Historie'!$A$2:$A$429,$A323,'Ausrüstung &amp; Historie'!$B$2:$B$429,$D323,'Ausrüstung &amp; Historie'!$H$2:$H$429,"Nicht mehr im Einsatz")&gt;0,"Nicht mehr im Einsatz",IF(COUNTIFS('Ausrüstung &amp; Historie'!$A$2:$A$429,$A323,'Ausrüstung &amp; Historie'!$B$2:$B$429,$D323,'Ausrüstung &amp; Historie'!$H$2:$H$429,"Nie eingeführt / fiktiv")&gt;0,"Nie eingeführt / fiktiv",IF(COUNTIFS('Ausrüstung &amp; Historie'!$A$2:$A$429,$A323,'Ausrüstung &amp; Historie'!$B$2:$B$429,$D323,'Ausrüstung &amp; Historie'!$H$2:$H$429,"Alliierte Unterstützung")&gt;0,"Alliierte Unterstützung",IF(COUNTIFS('Ausrüstung &amp; Historie'!$A$2:$A$429,$A323,'Ausrüstung &amp; Historie'!$B$2:$B$429,$D323,'Ausrüstung &amp; Historie'!$H$2:$H$429,"Unklar")&gt;0,"Unklar","n/a")))))))</x:f>
        <x:v>Im Einsatz</x:v>
      </x:c>
      <x:c r="G323" s="34" t="str">
        <x:v>G02</x:v>
      </x:c>
      <x:c r="H323" s="38" t="str">
        <x:v>abgeglichen</x:v>
      </x:c>
    </x:row>
    <x:row r="324">
      <x:c r="A324" s="34" t="str">
        <x:v>Polen</x:v>
      </x:c>
      <x:c r="B324" s="34" t="str">
        <x:v>ZSU-23-4 Shilka AA Platoon</x:v>
      </x:c>
      <x:c r="C324" s="34" t="str">
        <x:v>Flugabwehr</x:v>
      </x:c>
      <x:c r="D324" s="34" t="str">
        <x:v>ZSU-23-4 Shilka</x:v>
      </x:c>
      <x:c r="E324" s="34" t="str">
        <x:v>Formationseinheit / Support gemäß Force Diagram</x:v>
      </x:c>
      <x:c r="F324" s="34" t="str">
        <x:f>IF($C324="Alliierte Unterstützung","Alliierte Unterstützung",IF(COUNTIFS('Ausrüstung &amp; Historie'!$A$2:$A$429,$A324,'Ausrüstung &amp; Historie'!$B$2:$B$429,$D324,'Ausrüstung &amp; Historie'!$H$2:$H$429,"Im Einsatz")&gt;0,"Im Einsatz",IF(COUNTIFS('Ausrüstung &amp; Historie'!$A$2:$A$429,$A324,'Ausrüstung &amp; Historie'!$B$2:$B$429,$D324,'Ausrüstung &amp; Historie'!$H$2:$H$429,"Noch nicht eingeführt")&gt;0,"Noch nicht eingeführt",IF(COUNTIFS('Ausrüstung &amp; Historie'!$A$2:$A$429,$A324,'Ausrüstung &amp; Historie'!$B$2:$B$429,$D324,'Ausrüstung &amp; Historie'!$H$2:$H$429,"Nicht mehr im Einsatz")&gt;0,"Nicht mehr im Einsatz",IF(COUNTIFS('Ausrüstung &amp; Historie'!$A$2:$A$429,$A324,'Ausrüstung &amp; Historie'!$B$2:$B$429,$D324,'Ausrüstung &amp; Historie'!$H$2:$H$429,"Nie eingeführt / fiktiv")&gt;0,"Nie eingeführt / fiktiv",IF(COUNTIFS('Ausrüstung &amp; Historie'!$A$2:$A$429,$A324,'Ausrüstung &amp; Historie'!$B$2:$B$429,$D324,'Ausrüstung &amp; Historie'!$H$2:$H$429,"Alliierte Unterstützung")&gt;0,"Alliierte Unterstützung",IF(COUNTIFS('Ausrüstung &amp; Historie'!$A$2:$A$429,$A324,'Ausrüstung &amp; Historie'!$B$2:$B$429,$D324,'Ausrüstung &amp; Historie'!$H$2:$H$429,"Unklar")&gt;0,"Unklar","n/a")))))))</x:f>
        <x:v>Im Einsatz</x:v>
      </x:c>
      <x:c r="G324" s="34" t="str">
        <x:v>G02</x:v>
      </x:c>
      <x:c r="H324" s="38" t="str">
        <x:v>abgeglichen</x:v>
      </x:c>
    </x:row>
    <x:row r="325">
      <x:c r="A325" s="34" t="str">
        <x:v>Polen</x:v>
      </x:c>
      <x:c r="B325" s="34" t="str">
        <x:v>SA-9 Gaskin SAM Platoon</x:v>
      </x:c>
      <x:c r="C325" s="34" t="str">
        <x:v>Flugabwehr</x:v>
      </x:c>
      <x:c r="D325" s="34" t="str">
        <x:v>SA-9 Gaskin</x:v>
      </x:c>
      <x:c r="E325" s="34" t="str">
        <x:v>Formationseinheit / Support gemäß Force Diagram</x:v>
      </x:c>
      <x:c r="F325" s="34" t="str">
        <x:f>IF($C325="Alliierte Unterstützung","Alliierte Unterstützung",IF(COUNTIFS('Ausrüstung &amp; Historie'!$A$2:$A$429,$A325,'Ausrüstung &amp; Historie'!$B$2:$B$429,$D325,'Ausrüstung &amp; Historie'!$H$2:$H$429,"Im Einsatz")&gt;0,"Im Einsatz",IF(COUNTIFS('Ausrüstung &amp; Historie'!$A$2:$A$429,$A325,'Ausrüstung &amp; Historie'!$B$2:$B$429,$D325,'Ausrüstung &amp; Historie'!$H$2:$H$429,"Noch nicht eingeführt")&gt;0,"Noch nicht eingeführt",IF(COUNTIFS('Ausrüstung &amp; Historie'!$A$2:$A$429,$A325,'Ausrüstung &amp; Historie'!$B$2:$B$429,$D325,'Ausrüstung &amp; Historie'!$H$2:$H$429,"Nicht mehr im Einsatz")&gt;0,"Nicht mehr im Einsatz",IF(COUNTIFS('Ausrüstung &amp; Historie'!$A$2:$A$429,$A325,'Ausrüstung &amp; Historie'!$B$2:$B$429,$D325,'Ausrüstung &amp; Historie'!$H$2:$H$429,"Nie eingeführt / fiktiv")&gt;0,"Nie eingeführt / fiktiv",IF(COUNTIFS('Ausrüstung &amp; Historie'!$A$2:$A$429,$A325,'Ausrüstung &amp; Historie'!$B$2:$B$429,$D325,'Ausrüstung &amp; Historie'!$H$2:$H$429,"Alliierte Unterstützung")&gt;0,"Alliierte Unterstützung",IF(COUNTIFS('Ausrüstung &amp; Historie'!$A$2:$A$429,$A325,'Ausrüstung &amp; Historie'!$B$2:$B$429,$D325,'Ausrüstung &amp; Historie'!$H$2:$H$429,"Unklar")&gt;0,"Unklar","n/a")))))))</x:f>
        <x:v>Im Einsatz</x:v>
      </x:c>
      <x:c r="G325" s="34" t="str">
        <x:v>G02</x:v>
      </x:c>
      <x:c r="H325" s="38" t="str">
        <x:v>abgeglichen</x:v>
      </x:c>
    </x:row>
    <x:row r="326">
      <x:c r="A326" s="34" t="str">
        <x:v>Polen</x:v>
      </x:c>
      <x:c r="B326" s="34" t="str">
        <x:v>SA-13 Gopher SAM Platoon</x:v>
      </x:c>
      <x:c r="C326" s="34" t="str">
        <x:v>Flugabwehr</x:v>
      </x:c>
      <x:c r="D326" s="34" t="str">
        <x:v>SA-13 Gopher</x:v>
      </x:c>
      <x:c r="E326" s="34" t="str">
        <x:v>Formationseinheit / Support gemäß Force Diagram</x:v>
      </x:c>
      <x:c r="F326" s="34" t="str">
        <x:f>IF($C326="Alliierte Unterstützung","Alliierte Unterstützung",IF(COUNTIFS('Ausrüstung &amp; Historie'!$A$2:$A$429,$A326,'Ausrüstung &amp; Historie'!$B$2:$B$429,$D326,'Ausrüstung &amp; Historie'!$H$2:$H$429,"Im Einsatz")&gt;0,"Im Einsatz",IF(COUNTIFS('Ausrüstung &amp; Historie'!$A$2:$A$429,$A326,'Ausrüstung &amp; Historie'!$B$2:$B$429,$D326,'Ausrüstung &amp; Historie'!$H$2:$H$429,"Noch nicht eingeführt")&gt;0,"Noch nicht eingeführt",IF(COUNTIFS('Ausrüstung &amp; Historie'!$A$2:$A$429,$A326,'Ausrüstung &amp; Historie'!$B$2:$B$429,$D326,'Ausrüstung &amp; Historie'!$H$2:$H$429,"Nicht mehr im Einsatz")&gt;0,"Nicht mehr im Einsatz",IF(COUNTIFS('Ausrüstung &amp; Historie'!$A$2:$A$429,$A326,'Ausrüstung &amp; Historie'!$B$2:$B$429,$D326,'Ausrüstung &amp; Historie'!$H$2:$H$429,"Nie eingeführt / fiktiv")&gt;0,"Nie eingeführt / fiktiv",IF(COUNTIFS('Ausrüstung &amp; Historie'!$A$2:$A$429,$A326,'Ausrüstung &amp; Historie'!$B$2:$B$429,$D326,'Ausrüstung &amp; Historie'!$H$2:$H$429,"Alliierte Unterstützung")&gt;0,"Alliierte Unterstützung",IF(COUNTIFS('Ausrüstung &amp; Historie'!$A$2:$A$429,$A326,'Ausrüstung &amp; Historie'!$B$2:$B$429,$D326,'Ausrüstung &amp; Historie'!$H$2:$H$429,"Unklar")&gt;0,"Unklar","n/a")))))))</x:f>
        <x:v>Im Einsatz</x:v>
      </x:c>
      <x:c r="G326" s="34" t="str">
        <x:v>G02</x:v>
      </x:c>
      <x:c r="H326" s="38" t="str">
        <x:v>abgeglichen</x:v>
      </x:c>
    </x:row>
    <x:row r="327">
      <x:c r="A327" s="34" t="str">
        <x:v>Polen</x:v>
      </x:c>
      <x:c r="B327" s="34" t="str">
        <x:v>SA-8 Gecko SAM Platoon</x:v>
      </x:c>
      <x:c r="C327" s="34" t="str">
        <x:v>Flugabwehr</x:v>
      </x:c>
      <x:c r="D327" s="34" t="str">
        <x:v>SA-8 Gecko</x:v>
      </x:c>
      <x:c r="E327" s="34" t="str">
        <x:v>Formationseinheit / Support gemäß Force Diagram</x:v>
      </x:c>
      <x:c r="F327" s="34" t="str">
        <x:f>IF($C327="Alliierte Unterstützung","Alliierte Unterstützung",IF(COUNTIFS('Ausrüstung &amp; Historie'!$A$2:$A$429,$A327,'Ausrüstung &amp; Historie'!$B$2:$B$429,$D327,'Ausrüstung &amp; Historie'!$H$2:$H$429,"Im Einsatz")&gt;0,"Im Einsatz",IF(COUNTIFS('Ausrüstung &amp; Historie'!$A$2:$A$429,$A327,'Ausrüstung &amp; Historie'!$B$2:$B$429,$D327,'Ausrüstung &amp; Historie'!$H$2:$H$429,"Noch nicht eingeführt")&gt;0,"Noch nicht eingeführt",IF(COUNTIFS('Ausrüstung &amp; Historie'!$A$2:$A$429,$A327,'Ausrüstung &amp; Historie'!$B$2:$B$429,$D327,'Ausrüstung &amp; Historie'!$H$2:$H$429,"Nicht mehr im Einsatz")&gt;0,"Nicht mehr im Einsatz",IF(COUNTIFS('Ausrüstung &amp; Historie'!$A$2:$A$429,$A327,'Ausrüstung &amp; Historie'!$B$2:$B$429,$D327,'Ausrüstung &amp; Historie'!$H$2:$H$429,"Nie eingeführt / fiktiv")&gt;0,"Nie eingeführt / fiktiv",IF(COUNTIFS('Ausrüstung &amp; Historie'!$A$2:$A$429,$A327,'Ausrüstung &amp; Historie'!$B$2:$B$429,$D327,'Ausrüstung &amp; Historie'!$H$2:$H$429,"Alliierte Unterstützung")&gt;0,"Alliierte Unterstützung",IF(COUNTIFS('Ausrüstung &amp; Historie'!$A$2:$A$429,$A327,'Ausrüstung &amp; Historie'!$B$2:$B$429,$D327,'Ausrüstung &amp; Historie'!$H$2:$H$429,"Unklar")&gt;0,"Unklar","n/a")))))))</x:f>
        <x:v>Im Einsatz</x:v>
      </x:c>
      <x:c r="G327" s="34" t="str">
        <x:v>G02</x:v>
      </x:c>
      <x:c r="H327" s="38" t="str">
        <x:v>abgeglichen</x:v>
      </x:c>
    </x:row>
    <x:row r="328">
      <x:c r="A328" s="34" t="str">
        <x:v>Polen</x:v>
      </x:c>
      <x:c r="B328" s="34" t="str">
        <x:v>Mi-8 Hip</x:v>
      </x:c>
      <x:c r="C328" s="34" t="str">
        <x:v>Luftunterstützung</x:v>
      </x:c>
      <x:c r="D328" s="34" t="str">
        <x:v>Mi-8 Hip</x:v>
      </x:c>
      <x:c r="E328" s="34" t="str">
        <x:v>Formationseinheit / Support gemäß Force Diagram</x:v>
      </x:c>
      <x:c r="F328" s="34" t="str">
        <x:f>IF($C328="Alliierte Unterstützung","Alliierte Unterstützung",IF(COUNTIFS('Ausrüstung &amp; Historie'!$A$2:$A$429,$A328,'Ausrüstung &amp; Historie'!$B$2:$B$429,$D328,'Ausrüstung &amp; Historie'!$H$2:$H$429,"Im Einsatz")&gt;0,"Im Einsatz",IF(COUNTIFS('Ausrüstung &amp; Historie'!$A$2:$A$429,$A328,'Ausrüstung &amp; Historie'!$B$2:$B$429,$D328,'Ausrüstung &amp; Historie'!$H$2:$H$429,"Noch nicht eingeführt")&gt;0,"Noch nicht eingeführt",IF(COUNTIFS('Ausrüstung &amp; Historie'!$A$2:$A$429,$A328,'Ausrüstung &amp; Historie'!$B$2:$B$429,$D328,'Ausrüstung &amp; Historie'!$H$2:$H$429,"Nicht mehr im Einsatz")&gt;0,"Nicht mehr im Einsatz",IF(COUNTIFS('Ausrüstung &amp; Historie'!$A$2:$A$429,$A328,'Ausrüstung &amp; Historie'!$B$2:$B$429,$D328,'Ausrüstung &amp; Historie'!$H$2:$H$429,"Nie eingeführt / fiktiv")&gt;0,"Nie eingeführt / fiktiv",IF(COUNTIFS('Ausrüstung &amp; Historie'!$A$2:$A$429,$A328,'Ausrüstung &amp; Historie'!$B$2:$B$429,$D328,'Ausrüstung &amp; Historie'!$H$2:$H$429,"Alliierte Unterstützung")&gt;0,"Alliierte Unterstützung",IF(COUNTIFS('Ausrüstung &amp; Historie'!$A$2:$A$429,$A328,'Ausrüstung &amp; Historie'!$B$2:$B$429,$D328,'Ausrüstung &amp; Historie'!$H$2:$H$429,"Unklar")&gt;0,"Unklar","n/a")))))))</x:f>
        <x:v>Im Einsatz</x:v>
      </x:c>
      <x:c r="G328" s="34" t="str">
        <x:v>G02</x:v>
      </x:c>
      <x:c r="H328" s="38" t="str">
        <x:v>abgeglichen</x:v>
      </x:c>
    </x:row>
    <x:row r="329">
      <x:c r="A329" s="34" t="str">
        <x:v>Polen</x:v>
      </x:c>
      <x:c r="B329" s="34" t="str">
        <x:v>MI-24 Hind Battle Helicopter Squadron</x:v>
      </x:c>
      <x:c r="C329" s="34" t="str">
        <x:v>Luftunterstützung</x:v>
      </x:c>
      <x:c r="D329" s="34" t="str">
        <x:v>Mi-24 Hind</x:v>
      </x:c>
      <x:c r="E329" s="34" t="str">
        <x:v>Formationseinheit / Support gemäß Force Diagram</x:v>
      </x:c>
      <x:c r="F329" s="34" t="str">
        <x:f>IF($C329="Alliierte Unterstützung","Alliierte Unterstützung",IF(COUNTIFS('Ausrüstung &amp; Historie'!$A$2:$A$429,$A329,'Ausrüstung &amp; Historie'!$B$2:$B$429,$D329,'Ausrüstung &amp; Historie'!$H$2:$H$429,"Im Einsatz")&gt;0,"Im Einsatz",IF(COUNTIFS('Ausrüstung &amp; Historie'!$A$2:$A$429,$A329,'Ausrüstung &amp; Historie'!$B$2:$B$429,$D329,'Ausrüstung &amp; Historie'!$H$2:$H$429,"Noch nicht eingeführt")&gt;0,"Noch nicht eingeführt",IF(COUNTIFS('Ausrüstung &amp; Historie'!$A$2:$A$429,$A329,'Ausrüstung &amp; Historie'!$B$2:$B$429,$D329,'Ausrüstung &amp; Historie'!$H$2:$H$429,"Nicht mehr im Einsatz")&gt;0,"Nicht mehr im Einsatz",IF(COUNTIFS('Ausrüstung &amp; Historie'!$A$2:$A$429,$A329,'Ausrüstung &amp; Historie'!$B$2:$B$429,$D329,'Ausrüstung &amp; Historie'!$H$2:$H$429,"Nie eingeführt / fiktiv")&gt;0,"Nie eingeführt / fiktiv",IF(COUNTIFS('Ausrüstung &amp; Historie'!$A$2:$A$429,$A329,'Ausrüstung &amp; Historie'!$B$2:$B$429,$D329,'Ausrüstung &amp; Historie'!$H$2:$H$429,"Alliierte Unterstützung")&gt;0,"Alliierte Unterstützung",IF(COUNTIFS('Ausrüstung &amp; Historie'!$A$2:$A$429,$A329,'Ausrüstung &amp; Historie'!$B$2:$B$429,$D329,'Ausrüstung &amp; Historie'!$H$2:$H$429,"Unklar")&gt;0,"Unklar","n/a")))))))</x:f>
        <x:v>Im Einsatz</x:v>
      </x:c>
      <x:c r="G329" s="34" t="str">
        <x:v>G02</x:v>
      </x:c>
      <x:c r="H329" s="38" t="str">
        <x:v>abgeglichen</x:v>
      </x:c>
    </x:row>
    <x:row r="330">
      <x:c r="A330" s="34" t="str">
        <x:v>Polen</x:v>
      </x:c>
      <x:c r="B330" s="34" t="str">
        <x:v>Su-25 Frogfoot Aviation Company</x:v>
      </x:c>
      <x:c r="C330" s="34" t="str">
        <x:v>Luftunterstützung</x:v>
      </x:c>
      <x:c r="D330" s="34" t="str">
        <x:v>Su-25 Frogfoot</x:v>
      </x:c>
      <x:c r="E330" s="34" t="str">
        <x:v>Formationseinheit / Support gemäß Force Diagram</x:v>
      </x:c>
      <x:c r="F330" s="34" t="str">
        <x:f>IF($C330="Alliierte Unterstützung","Alliierte Unterstützung",IF(COUNTIFS('Ausrüstung &amp; Historie'!$A$2:$A$429,$A330,'Ausrüstung &amp; Historie'!$B$2:$B$429,$D330,'Ausrüstung &amp; Historie'!$H$2:$H$429,"Im Einsatz")&gt;0,"Im Einsatz",IF(COUNTIFS('Ausrüstung &amp; Historie'!$A$2:$A$429,$A330,'Ausrüstung &amp; Historie'!$B$2:$B$429,$D330,'Ausrüstung &amp; Historie'!$H$2:$H$429,"Noch nicht eingeführt")&gt;0,"Noch nicht eingeführt",IF(COUNTIFS('Ausrüstung &amp; Historie'!$A$2:$A$429,$A330,'Ausrüstung &amp; Historie'!$B$2:$B$429,$D330,'Ausrüstung &amp; Historie'!$H$2:$H$429,"Nicht mehr im Einsatz")&gt;0,"Nicht mehr im Einsatz",IF(COUNTIFS('Ausrüstung &amp; Historie'!$A$2:$A$429,$A330,'Ausrüstung &amp; Historie'!$B$2:$B$429,$D330,'Ausrüstung &amp; Historie'!$H$2:$H$429,"Nie eingeführt / fiktiv")&gt;0,"Nie eingeführt / fiktiv",IF(COUNTIFS('Ausrüstung &amp; Historie'!$A$2:$A$429,$A330,'Ausrüstung &amp; Historie'!$B$2:$B$429,$D330,'Ausrüstung &amp; Historie'!$H$2:$H$429,"Alliierte Unterstützung")&gt;0,"Alliierte Unterstützung",IF(COUNTIFS('Ausrüstung &amp; Historie'!$A$2:$A$429,$A330,'Ausrüstung &amp; Historie'!$B$2:$B$429,$D330,'Ausrüstung &amp; Historie'!$H$2:$H$429,"Unklar")&gt;0,"Unklar","n/a")))))))</x:f>
        <x:v>Unklar</x:v>
      </x:c>
      <x:c r="G330" s="34" t="str">
        <x:v>G02</x:v>
      </x:c>
      <x:c r="H330" s="38" t="str">
        <x:v>abgeglichen</x:v>
      </x:c>
    </x:row>
    <x:row r="331">
      <x:c r="A331" s="34" t="str">
        <x:v>Polen</x:v>
      </x:c>
      <x:c r="B331" s="34" t="str">
        <x:v>Su-22 Fitter Fighter-bomber Flight</x:v>
      </x:c>
      <x:c r="C331" s="34" t="str">
        <x:v>Luftunterstützung</x:v>
      </x:c>
      <x:c r="D331" s="34" t="str">
        <x:v>Su-22 Fitter</x:v>
      </x:c>
      <x:c r="E331" s="34" t="str">
        <x:v>Formationseinheit / Support gemäß Force Diagram</x:v>
      </x:c>
      <x:c r="F331" s="34" t="str">
        <x:f>IF($C331="Alliierte Unterstützung","Alliierte Unterstützung",IF(COUNTIFS('Ausrüstung &amp; Historie'!$A$2:$A$429,$A331,'Ausrüstung &amp; Historie'!$B$2:$B$429,$D331,'Ausrüstung &amp; Historie'!$H$2:$H$429,"Im Einsatz")&gt;0,"Im Einsatz",IF(COUNTIFS('Ausrüstung &amp; Historie'!$A$2:$A$429,$A331,'Ausrüstung &amp; Historie'!$B$2:$B$429,$D331,'Ausrüstung &amp; Historie'!$H$2:$H$429,"Noch nicht eingeführt")&gt;0,"Noch nicht eingeführt",IF(COUNTIFS('Ausrüstung &amp; Historie'!$A$2:$A$429,$A331,'Ausrüstung &amp; Historie'!$B$2:$B$429,$D331,'Ausrüstung &amp; Historie'!$H$2:$H$429,"Nicht mehr im Einsatz")&gt;0,"Nicht mehr im Einsatz",IF(COUNTIFS('Ausrüstung &amp; Historie'!$A$2:$A$429,$A331,'Ausrüstung &amp; Historie'!$B$2:$B$429,$D331,'Ausrüstung &amp; Historie'!$H$2:$H$429,"Nie eingeführt / fiktiv")&gt;0,"Nie eingeführt / fiktiv",IF(COUNTIFS('Ausrüstung &amp; Historie'!$A$2:$A$429,$A331,'Ausrüstung &amp; Historie'!$B$2:$B$429,$D331,'Ausrüstung &amp; Historie'!$H$2:$H$429,"Alliierte Unterstützung")&gt;0,"Alliierte Unterstützung",IF(COUNTIFS('Ausrüstung &amp; Historie'!$A$2:$A$429,$A331,'Ausrüstung &amp; Historie'!$B$2:$B$429,$D331,'Ausrüstung &amp; Historie'!$H$2:$H$429,"Unklar")&gt;0,"Unklar","n/a")))))))</x:f>
        <x:v>Im Einsatz</x:v>
      </x:c>
      <x:c r="G331" s="34" t="str">
        <x:v>G02</x:v>
      </x:c>
      <x:c r="H331" s="38" t="str">
        <x:v>abgeglichen</x:v>
      </x:c>
    </x:row>
    <x:row r="332">
      <x:c r="A332" s="34" t="str">
        <x:v>Tschechoslowakei</x:v>
      </x:c>
      <x:c r="B332" s="34" t="str">
        <x:v>T-55AM2 Tank Company</x:v>
      </x:c>
      <x:c r="C332" s="34" t="str">
        <x:v>Panzer / Gefechtsfahrzeug</x:v>
      </x:c>
      <x:c r="D332" s="34" t="str">
        <x:v>T-55AM2</x:v>
      </x:c>
      <x:c r="E332" s="34" t="str">
        <x:v>Formationseinheit / Support gemäß Force Diagram</x:v>
      </x:c>
      <x:c r="F332" s="34" t="str">
        <x:f>IF($C332="Alliierte Unterstützung","Alliierte Unterstützung",IF(COUNTIFS('Ausrüstung &amp; Historie'!$A$2:$A$429,$A332,'Ausrüstung &amp; Historie'!$B$2:$B$429,$D332,'Ausrüstung &amp; Historie'!$H$2:$H$429,"Im Einsatz")&gt;0,"Im Einsatz",IF(COUNTIFS('Ausrüstung &amp; Historie'!$A$2:$A$429,$A332,'Ausrüstung &amp; Historie'!$B$2:$B$429,$D332,'Ausrüstung &amp; Historie'!$H$2:$H$429,"Noch nicht eingeführt")&gt;0,"Noch nicht eingeführt",IF(COUNTIFS('Ausrüstung &amp; Historie'!$A$2:$A$429,$A332,'Ausrüstung &amp; Historie'!$B$2:$B$429,$D332,'Ausrüstung &amp; Historie'!$H$2:$H$429,"Nicht mehr im Einsatz")&gt;0,"Nicht mehr im Einsatz",IF(COUNTIFS('Ausrüstung &amp; Historie'!$A$2:$A$429,$A332,'Ausrüstung &amp; Historie'!$B$2:$B$429,$D332,'Ausrüstung &amp; Historie'!$H$2:$H$429,"Nie eingeführt / fiktiv")&gt;0,"Nie eingeführt / fiktiv",IF(COUNTIFS('Ausrüstung &amp; Historie'!$A$2:$A$429,$A332,'Ausrüstung &amp; Historie'!$B$2:$B$429,$D332,'Ausrüstung &amp; Historie'!$H$2:$H$429,"Alliierte Unterstützung")&gt;0,"Alliierte Unterstützung",IF(COUNTIFS('Ausrüstung &amp; Historie'!$A$2:$A$429,$A332,'Ausrüstung &amp; Historie'!$B$2:$B$429,$D332,'Ausrüstung &amp; Historie'!$H$2:$H$429,"Unklar")&gt;0,"Unklar","n/a")))))))</x:f>
        <x:v>Im Einsatz</x:v>
      </x:c>
      <x:c r="G332" s="34" t="str">
        <x:v>G02</x:v>
      </x:c>
      <x:c r="H332" s="38" t="str">
        <x:v>abgeglichen</x:v>
      </x:c>
    </x:row>
    <x:row r="333">
      <x:c r="A333" s="34" t="str">
        <x:v>Tschechoslowakei</x:v>
      </x:c>
      <x:c r="B333" s="34" t="str">
        <x:v>T-55 Tank Company</x:v>
      </x:c>
      <x:c r="C333" s="34" t="str">
        <x:v>Panzer / Gefechtsfahrzeug</x:v>
      </x:c>
      <x:c r="D333" s="34" t="str">
        <x:v>T-55</x:v>
      </x:c>
      <x:c r="E333" s="34" t="str">
        <x:v>Formationseinheit / Support gemäß Force Diagram</x:v>
      </x:c>
      <x:c r="F333" s="34" t="str">
        <x:f>IF($C333="Alliierte Unterstützung","Alliierte Unterstützung",IF(COUNTIFS('Ausrüstung &amp; Historie'!$A$2:$A$429,$A333,'Ausrüstung &amp; Historie'!$B$2:$B$429,$D333,'Ausrüstung &amp; Historie'!$H$2:$H$429,"Im Einsatz")&gt;0,"Im Einsatz",IF(COUNTIFS('Ausrüstung &amp; Historie'!$A$2:$A$429,$A333,'Ausrüstung &amp; Historie'!$B$2:$B$429,$D333,'Ausrüstung &amp; Historie'!$H$2:$H$429,"Noch nicht eingeführt")&gt;0,"Noch nicht eingeführt",IF(COUNTIFS('Ausrüstung &amp; Historie'!$A$2:$A$429,$A333,'Ausrüstung &amp; Historie'!$B$2:$B$429,$D333,'Ausrüstung &amp; Historie'!$H$2:$H$429,"Nicht mehr im Einsatz")&gt;0,"Nicht mehr im Einsatz",IF(COUNTIFS('Ausrüstung &amp; Historie'!$A$2:$A$429,$A333,'Ausrüstung &amp; Historie'!$B$2:$B$429,$D333,'Ausrüstung &amp; Historie'!$H$2:$H$429,"Nie eingeführt / fiktiv")&gt;0,"Nie eingeführt / fiktiv",IF(COUNTIFS('Ausrüstung &amp; Historie'!$A$2:$A$429,$A333,'Ausrüstung &amp; Historie'!$B$2:$B$429,$D333,'Ausrüstung &amp; Historie'!$H$2:$H$429,"Alliierte Unterstützung")&gt;0,"Alliierte Unterstützung",IF(COUNTIFS('Ausrüstung &amp; Historie'!$A$2:$A$429,$A333,'Ausrüstung &amp; Historie'!$B$2:$B$429,$D333,'Ausrüstung &amp; Historie'!$H$2:$H$429,"Unklar")&gt;0,"Unklar","n/a")))))))</x:f>
        <x:v>Im Einsatz</x:v>
      </x:c>
      <x:c r="G333" s="34" t="str">
        <x:v>G02</x:v>
      </x:c>
      <x:c r="H333" s="38" t="str">
        <x:v>abgeglichen</x:v>
      </x:c>
    </x:row>
    <x:row r="334">
      <x:c r="A334" s="34" t="str">
        <x:v>Tschechoslowakei</x:v>
      </x:c>
      <x:c r="B334" s="34" t="str">
        <x:v>T-55AM2 Missile Tank Company</x:v>
      </x:c>
      <x:c r="C334" s="34" t="str">
        <x:v>Panzer / Gefechtsfahrzeug</x:v>
      </x:c>
      <x:c r="D334" s="34" t="str">
        <x:v>T-55AM2</x:v>
      </x:c>
      <x:c r="E334" s="34" t="str">
        <x:v>Formationseinheit / Support gemäß Force Diagram</x:v>
      </x:c>
      <x:c r="F334" s="34" t="str">
        <x:f>IF($C334="Alliierte Unterstützung","Alliierte Unterstützung",IF(COUNTIFS('Ausrüstung &amp; Historie'!$A$2:$A$429,$A334,'Ausrüstung &amp; Historie'!$B$2:$B$429,$D334,'Ausrüstung &amp; Historie'!$H$2:$H$429,"Im Einsatz")&gt;0,"Im Einsatz",IF(COUNTIFS('Ausrüstung &amp; Historie'!$A$2:$A$429,$A334,'Ausrüstung &amp; Historie'!$B$2:$B$429,$D334,'Ausrüstung &amp; Historie'!$H$2:$H$429,"Noch nicht eingeführt")&gt;0,"Noch nicht eingeführt",IF(COUNTIFS('Ausrüstung &amp; Historie'!$A$2:$A$429,$A334,'Ausrüstung &amp; Historie'!$B$2:$B$429,$D334,'Ausrüstung &amp; Historie'!$H$2:$H$429,"Nicht mehr im Einsatz")&gt;0,"Nicht mehr im Einsatz",IF(COUNTIFS('Ausrüstung &amp; Historie'!$A$2:$A$429,$A334,'Ausrüstung &amp; Historie'!$B$2:$B$429,$D334,'Ausrüstung &amp; Historie'!$H$2:$H$429,"Nie eingeführt / fiktiv")&gt;0,"Nie eingeführt / fiktiv",IF(COUNTIFS('Ausrüstung &amp; Historie'!$A$2:$A$429,$A334,'Ausrüstung &amp; Historie'!$B$2:$B$429,$D334,'Ausrüstung &amp; Historie'!$H$2:$H$429,"Alliierte Unterstützung")&gt;0,"Alliierte Unterstützung",IF(COUNTIFS('Ausrüstung &amp; Historie'!$A$2:$A$429,$A334,'Ausrüstung &amp; Historie'!$B$2:$B$429,$D334,'Ausrüstung &amp; Historie'!$H$2:$H$429,"Unklar")&gt;0,"Unklar","n/a")))))))</x:f>
        <x:v>Im Einsatz</x:v>
      </x:c>
      <x:c r="G334" s="34" t="str">
        <x:v>G02</x:v>
      </x:c>
      <x:c r="H334" s="38" t="str">
        <x:v>abgeglichen</x:v>
      </x:c>
    </x:row>
    <x:row r="335">
      <x:c r="A335" s="34" t="str">
        <x:v>Tschechoslowakei</x:v>
      </x:c>
      <x:c r="B335" s="34" t="str">
        <x:v>T-72M Tank Company</x:v>
      </x:c>
      <x:c r="C335" s="34" t="str">
        <x:v>Panzer / Gefechtsfahrzeug</x:v>
      </x:c>
      <x:c r="D335" s="34" t="str">
        <x:v>T-72M</x:v>
      </x:c>
      <x:c r="E335" s="34" t="str">
        <x:v>Formationseinheit / Support gemäß Force Diagram</x:v>
      </x:c>
      <x:c r="F335" s="34" t="str">
        <x:f>IF($C335="Alliierte Unterstützung","Alliierte Unterstützung",IF(COUNTIFS('Ausrüstung &amp; Historie'!$A$2:$A$429,$A335,'Ausrüstung &amp; Historie'!$B$2:$B$429,$D335,'Ausrüstung &amp; Historie'!$H$2:$H$429,"Im Einsatz")&gt;0,"Im Einsatz",IF(COUNTIFS('Ausrüstung &amp; Historie'!$A$2:$A$429,$A335,'Ausrüstung &amp; Historie'!$B$2:$B$429,$D335,'Ausrüstung &amp; Historie'!$H$2:$H$429,"Noch nicht eingeführt")&gt;0,"Noch nicht eingeführt",IF(COUNTIFS('Ausrüstung &amp; Historie'!$A$2:$A$429,$A335,'Ausrüstung &amp; Historie'!$B$2:$B$429,$D335,'Ausrüstung &amp; Historie'!$H$2:$H$429,"Nicht mehr im Einsatz")&gt;0,"Nicht mehr im Einsatz",IF(COUNTIFS('Ausrüstung &amp; Historie'!$A$2:$A$429,$A335,'Ausrüstung &amp; Historie'!$B$2:$B$429,$D335,'Ausrüstung &amp; Historie'!$H$2:$H$429,"Nie eingeführt / fiktiv")&gt;0,"Nie eingeführt / fiktiv",IF(COUNTIFS('Ausrüstung &amp; Historie'!$A$2:$A$429,$A335,'Ausrüstung &amp; Historie'!$B$2:$B$429,$D335,'Ausrüstung &amp; Historie'!$H$2:$H$429,"Alliierte Unterstützung")&gt;0,"Alliierte Unterstützung",IF(COUNTIFS('Ausrüstung &amp; Historie'!$A$2:$A$429,$A335,'Ausrüstung &amp; Historie'!$B$2:$B$429,$D335,'Ausrüstung &amp; Historie'!$H$2:$H$429,"Unklar")&gt;0,"Unklar","n/a")))))))</x:f>
        <x:v>Im Einsatz</x:v>
      </x:c>
      <x:c r="G335" s="34" t="str">
        <x:v>G02</x:v>
      </x:c>
      <x:c r="H335" s="38" t="str">
        <x:v>abgeglichen</x:v>
      </x:c>
    </x:row>
    <x:row r="336">
      <x:c r="A336" s="34" t="str">
        <x:v>Tschechoslowakei</x:v>
      </x:c>
      <x:c r="B336" s="34" t="str">
        <x:v>T-72B Tank Company</x:v>
      </x:c>
      <x:c r="C336" s="34" t="str">
        <x:v>Panzer / Gefechtsfahrzeug</x:v>
      </x:c>
      <x:c r="D336" s="34" t="str">
        <x:v>T-72B</x:v>
      </x:c>
      <x:c r="E336" s="34" t="str">
        <x:v>Formationseinheit / Support gemäß Force Diagram</x:v>
      </x:c>
      <x:c r="F336" s="34" t="str">
        <x:f>IF($C336="Alliierte Unterstützung","Alliierte Unterstützung",IF(COUNTIFS('Ausrüstung &amp; Historie'!$A$2:$A$429,$A336,'Ausrüstung &amp; Historie'!$B$2:$B$429,$D336,'Ausrüstung &amp; Historie'!$H$2:$H$429,"Im Einsatz")&gt;0,"Im Einsatz",IF(COUNTIFS('Ausrüstung &amp; Historie'!$A$2:$A$429,$A336,'Ausrüstung &amp; Historie'!$B$2:$B$429,$D336,'Ausrüstung &amp; Historie'!$H$2:$H$429,"Noch nicht eingeführt")&gt;0,"Noch nicht eingeführt",IF(COUNTIFS('Ausrüstung &amp; Historie'!$A$2:$A$429,$A336,'Ausrüstung &amp; Historie'!$B$2:$B$429,$D336,'Ausrüstung &amp; Historie'!$H$2:$H$429,"Nicht mehr im Einsatz")&gt;0,"Nicht mehr im Einsatz",IF(COUNTIFS('Ausrüstung &amp; Historie'!$A$2:$A$429,$A336,'Ausrüstung &amp; Historie'!$B$2:$B$429,$D336,'Ausrüstung &amp; Historie'!$H$2:$H$429,"Nie eingeführt / fiktiv")&gt;0,"Nie eingeführt / fiktiv",IF(COUNTIFS('Ausrüstung &amp; Historie'!$A$2:$A$429,$A336,'Ausrüstung &amp; Historie'!$B$2:$B$429,$D336,'Ausrüstung &amp; Historie'!$H$2:$H$429,"Alliierte Unterstützung")&gt;0,"Alliierte Unterstützung",IF(COUNTIFS('Ausrüstung &amp; Historie'!$A$2:$A$429,$A336,'Ausrüstung &amp; Historie'!$B$2:$B$429,$D336,'Ausrüstung &amp; Historie'!$H$2:$H$429,"Unklar")&gt;0,"Unklar","n/a")))))))</x:f>
        <x:v>Nie eingeführt / fiktiv</x:v>
      </x:c>
      <x:c r="G336" s="34" t="str">
        <x:v>G02</x:v>
      </x:c>
      <x:c r="H336" s="38" t="str">
        <x:v>abgeglichen</x:v>
      </x:c>
    </x:row>
    <x:row r="337">
      <x:c r="A337" s="34" t="str">
        <x:v>Tschechoslowakei</x:v>
      </x:c>
      <x:c r="B337" s="34" t="str">
        <x:v>BMP-1 Motor Rifle Company</x:v>
      </x:c>
      <x:c r="C337" s="34" t="str">
        <x:v>Infanterie / Mechanisiert</x:v>
      </x:c>
      <x:c r="D337" s="34" t="str">
        <x:v>BMP-1</x:v>
      </x:c>
      <x:c r="E337" s="34" t="str">
        <x:v>Formationseinheit / Support gemäß Force Diagram</x:v>
      </x:c>
      <x:c r="F337" s="34" t="str">
        <x:f>IF($C337="Alliierte Unterstützung","Alliierte Unterstützung",IF(COUNTIFS('Ausrüstung &amp; Historie'!$A$2:$A$429,$A337,'Ausrüstung &amp; Historie'!$B$2:$B$429,$D337,'Ausrüstung &amp; Historie'!$H$2:$H$429,"Im Einsatz")&gt;0,"Im Einsatz",IF(COUNTIFS('Ausrüstung &amp; Historie'!$A$2:$A$429,$A337,'Ausrüstung &amp; Historie'!$B$2:$B$429,$D337,'Ausrüstung &amp; Historie'!$H$2:$H$429,"Noch nicht eingeführt")&gt;0,"Noch nicht eingeführt",IF(COUNTIFS('Ausrüstung &amp; Historie'!$A$2:$A$429,$A337,'Ausrüstung &amp; Historie'!$B$2:$B$429,$D337,'Ausrüstung &amp; Historie'!$H$2:$H$429,"Nicht mehr im Einsatz")&gt;0,"Nicht mehr im Einsatz",IF(COUNTIFS('Ausrüstung &amp; Historie'!$A$2:$A$429,$A337,'Ausrüstung &amp; Historie'!$B$2:$B$429,$D337,'Ausrüstung &amp; Historie'!$H$2:$H$429,"Nie eingeführt / fiktiv")&gt;0,"Nie eingeführt / fiktiv",IF(COUNTIFS('Ausrüstung &amp; Historie'!$A$2:$A$429,$A337,'Ausrüstung &amp; Historie'!$B$2:$B$429,$D337,'Ausrüstung &amp; Historie'!$H$2:$H$429,"Alliierte Unterstützung")&gt;0,"Alliierte Unterstützung",IF(COUNTIFS('Ausrüstung &amp; Historie'!$A$2:$A$429,$A337,'Ausrüstung &amp; Historie'!$B$2:$B$429,$D337,'Ausrüstung &amp; Historie'!$H$2:$H$429,"Unklar")&gt;0,"Unklar","n/a")))))))</x:f>
        <x:v>Im Einsatz</x:v>
      </x:c>
      <x:c r="G337" s="34" t="str">
        <x:v>G02</x:v>
      </x:c>
      <x:c r="H337" s="38" t="str">
        <x:v>abgeglichen</x:v>
      </x:c>
    </x:row>
    <x:row r="338">
      <x:c r="A338" s="34" t="str">
        <x:v>Tschechoslowakei</x:v>
      </x:c>
      <x:c r="B338" s="34" t="str">
        <x:v>BMP-2 Motor Rifle Company</x:v>
      </x:c>
      <x:c r="C338" s="34" t="str">
        <x:v>Infanterie / Mechanisiert</x:v>
      </x:c>
      <x:c r="D338" s="34" t="str">
        <x:v>BMP-2</x:v>
      </x:c>
      <x:c r="E338" s="34" t="str">
        <x:v>Formationseinheit / Support gemäß Force Diagram</x:v>
      </x:c>
      <x:c r="F338" s="34" t="str">
        <x:f>IF($C338="Alliierte Unterstützung","Alliierte Unterstützung",IF(COUNTIFS('Ausrüstung &amp; Historie'!$A$2:$A$429,$A338,'Ausrüstung &amp; Historie'!$B$2:$B$429,$D338,'Ausrüstung &amp; Historie'!$H$2:$H$429,"Im Einsatz")&gt;0,"Im Einsatz",IF(COUNTIFS('Ausrüstung &amp; Historie'!$A$2:$A$429,$A338,'Ausrüstung &amp; Historie'!$B$2:$B$429,$D338,'Ausrüstung &amp; Historie'!$H$2:$H$429,"Noch nicht eingeführt")&gt;0,"Noch nicht eingeführt",IF(COUNTIFS('Ausrüstung &amp; Historie'!$A$2:$A$429,$A338,'Ausrüstung &amp; Historie'!$B$2:$B$429,$D338,'Ausrüstung &amp; Historie'!$H$2:$H$429,"Nicht mehr im Einsatz")&gt;0,"Nicht mehr im Einsatz",IF(COUNTIFS('Ausrüstung &amp; Historie'!$A$2:$A$429,$A338,'Ausrüstung &amp; Historie'!$B$2:$B$429,$D338,'Ausrüstung &amp; Historie'!$H$2:$H$429,"Nie eingeführt / fiktiv")&gt;0,"Nie eingeführt / fiktiv",IF(COUNTIFS('Ausrüstung &amp; Historie'!$A$2:$A$429,$A338,'Ausrüstung &amp; Historie'!$B$2:$B$429,$D338,'Ausrüstung &amp; Historie'!$H$2:$H$429,"Alliierte Unterstützung")&gt;0,"Alliierte Unterstützung",IF(COUNTIFS('Ausrüstung &amp; Historie'!$A$2:$A$429,$A338,'Ausrüstung &amp; Historie'!$B$2:$B$429,$D338,'Ausrüstung &amp; Historie'!$H$2:$H$429,"Unklar")&gt;0,"Unklar","n/a")))))))</x:f>
        <x:v>Im Einsatz</x:v>
      </x:c>
      <x:c r="G338" s="34" t="str">
        <x:v>G02</x:v>
      </x:c>
      <x:c r="H338" s="38" t="str">
        <x:v>abgeglichen</x:v>
      </x:c>
    </x:row>
    <x:row r="339">
      <x:c r="A339" s="34" t="str">
        <x:v>Tschechoslowakei</x:v>
      </x:c>
      <x:c r="B339" s="34" t="str">
        <x:v>Wheeled Motor Rifle Company</x:v>
      </x:c>
      <x:c r="C339" s="34" t="str">
        <x:v>Infanterie / Mechanisiert</x:v>
      </x:c>
      <x:c r="D339" s="34" t="str">
        <x:v>OT-64 SKOT</x:v>
      </x:c>
      <x:c r="E339" s="34" t="str">
        <x:v>Formationseinheit / Support gemäß Force Diagram</x:v>
      </x:c>
      <x:c r="F339" s="34" t="str">
        <x:f>IF($C339="Alliierte Unterstützung","Alliierte Unterstützung",IF(COUNTIFS('Ausrüstung &amp; Historie'!$A$2:$A$429,$A339,'Ausrüstung &amp; Historie'!$B$2:$B$429,$D339,'Ausrüstung &amp; Historie'!$H$2:$H$429,"Im Einsatz")&gt;0,"Im Einsatz",IF(COUNTIFS('Ausrüstung &amp; Historie'!$A$2:$A$429,$A339,'Ausrüstung &amp; Historie'!$B$2:$B$429,$D339,'Ausrüstung &amp; Historie'!$H$2:$H$429,"Noch nicht eingeführt")&gt;0,"Noch nicht eingeführt",IF(COUNTIFS('Ausrüstung &amp; Historie'!$A$2:$A$429,$A339,'Ausrüstung &amp; Historie'!$B$2:$B$429,$D339,'Ausrüstung &amp; Historie'!$H$2:$H$429,"Nicht mehr im Einsatz")&gt;0,"Nicht mehr im Einsatz",IF(COUNTIFS('Ausrüstung &amp; Historie'!$A$2:$A$429,$A339,'Ausrüstung &amp; Historie'!$B$2:$B$429,$D339,'Ausrüstung &amp; Historie'!$H$2:$H$429,"Nie eingeführt / fiktiv")&gt;0,"Nie eingeführt / fiktiv",IF(COUNTIFS('Ausrüstung &amp; Historie'!$A$2:$A$429,$A339,'Ausrüstung &amp; Historie'!$B$2:$B$429,$D339,'Ausrüstung &amp; Historie'!$H$2:$H$429,"Alliierte Unterstützung")&gt;0,"Alliierte Unterstützung",IF(COUNTIFS('Ausrüstung &amp; Historie'!$A$2:$A$429,$A339,'Ausrüstung &amp; Historie'!$B$2:$B$429,$D339,'Ausrüstung &amp; Historie'!$H$2:$H$429,"Unklar")&gt;0,"Unklar","n/a")))))))</x:f>
        <x:v>Im Einsatz</x:v>
      </x:c>
      <x:c r="G339" s="34" t="str">
        <x:v>G02</x:v>
      </x:c>
      <x:c r="H339" s="38" t="str">
        <x:v>abgeglichen</x:v>
      </x:c>
    </x:row>
    <x:row r="340">
      <x:c r="A340" s="34" t="str">
        <x:v>Tschechoslowakei</x:v>
      </x:c>
      <x:c r="B340" s="34" t="str">
        <x:v>BRDM-2 Scout Platoon</x:v>
      </x:c>
      <x:c r="C340" s="34" t="str">
        <x:v>Aufklärung / Beobachtung</x:v>
      </x:c>
      <x:c r="D340" s="34" t="str">
        <x:v>BRDM-2</x:v>
      </x:c>
      <x:c r="E340" s="34" t="str">
        <x:v>Formationseinheit / Support gemäß Force Diagram</x:v>
      </x:c>
      <x:c r="F340" s="34" t="str">
        <x:f>IF($C340="Alliierte Unterstützung","Alliierte Unterstützung",IF(COUNTIFS('Ausrüstung &amp; Historie'!$A$2:$A$429,$A340,'Ausrüstung &amp; Historie'!$B$2:$B$429,$D340,'Ausrüstung &amp; Historie'!$H$2:$H$429,"Im Einsatz")&gt;0,"Im Einsatz",IF(COUNTIFS('Ausrüstung &amp; Historie'!$A$2:$A$429,$A340,'Ausrüstung &amp; Historie'!$B$2:$B$429,$D340,'Ausrüstung &amp; Historie'!$H$2:$H$429,"Noch nicht eingeführt")&gt;0,"Noch nicht eingeführt",IF(COUNTIFS('Ausrüstung &amp; Historie'!$A$2:$A$429,$A340,'Ausrüstung &amp; Historie'!$B$2:$B$429,$D340,'Ausrüstung &amp; Historie'!$H$2:$H$429,"Nicht mehr im Einsatz")&gt;0,"Nicht mehr im Einsatz",IF(COUNTIFS('Ausrüstung &amp; Historie'!$A$2:$A$429,$A340,'Ausrüstung &amp; Historie'!$B$2:$B$429,$D340,'Ausrüstung &amp; Historie'!$H$2:$H$429,"Nie eingeführt / fiktiv")&gt;0,"Nie eingeführt / fiktiv",IF(COUNTIFS('Ausrüstung &amp; Historie'!$A$2:$A$429,$A340,'Ausrüstung &amp; Historie'!$B$2:$B$429,$D340,'Ausrüstung &amp; Historie'!$H$2:$H$429,"Alliierte Unterstützung")&gt;0,"Alliierte Unterstützung",IF(COUNTIFS('Ausrüstung &amp; Historie'!$A$2:$A$429,$A340,'Ausrüstung &amp; Historie'!$B$2:$B$429,$D340,'Ausrüstung &amp; Historie'!$H$2:$H$429,"Unklar")&gt;0,"Unklar","n/a")))))))</x:f>
        <x:v>Im Einsatz</x:v>
      </x:c>
      <x:c r="G340" s="34" t="str">
        <x:v>G02</x:v>
      </x:c>
      <x:c r="H340" s="38" t="str">
        <x:v>abgeglichen</x:v>
      </x:c>
    </x:row>
    <x:row r="341">
      <x:c r="A341" s="34" t="str">
        <x:v>Tschechoslowakei</x:v>
      </x:c>
      <x:c r="B341" s="34" t="str">
        <x:v>BMP-1 Scout Platoon</x:v>
      </x:c>
      <x:c r="C341" s="34" t="str">
        <x:v>Aufklärung / Beobachtung</x:v>
      </x:c>
      <x:c r="D341" s="34" t="str">
        <x:v>BMP-1</x:v>
      </x:c>
      <x:c r="E341" s="34" t="str">
        <x:v>Formationseinheit / Support gemäß Force Diagram</x:v>
      </x:c>
      <x:c r="F341" s="34" t="str">
        <x:f>IF($C341="Alliierte Unterstützung","Alliierte Unterstützung",IF(COUNTIFS('Ausrüstung &amp; Historie'!$A$2:$A$429,$A341,'Ausrüstung &amp; Historie'!$B$2:$B$429,$D341,'Ausrüstung &amp; Historie'!$H$2:$H$429,"Im Einsatz")&gt;0,"Im Einsatz",IF(COUNTIFS('Ausrüstung &amp; Historie'!$A$2:$A$429,$A341,'Ausrüstung &amp; Historie'!$B$2:$B$429,$D341,'Ausrüstung &amp; Historie'!$H$2:$H$429,"Noch nicht eingeführt")&gt;0,"Noch nicht eingeführt",IF(COUNTIFS('Ausrüstung &amp; Historie'!$A$2:$A$429,$A341,'Ausrüstung &amp; Historie'!$B$2:$B$429,$D341,'Ausrüstung &amp; Historie'!$H$2:$H$429,"Nicht mehr im Einsatz")&gt;0,"Nicht mehr im Einsatz",IF(COUNTIFS('Ausrüstung &amp; Historie'!$A$2:$A$429,$A341,'Ausrüstung &amp; Historie'!$B$2:$B$429,$D341,'Ausrüstung &amp; Historie'!$H$2:$H$429,"Nie eingeführt / fiktiv")&gt;0,"Nie eingeführt / fiktiv",IF(COUNTIFS('Ausrüstung &amp; Historie'!$A$2:$A$429,$A341,'Ausrüstung &amp; Historie'!$B$2:$B$429,$D341,'Ausrüstung &amp; Historie'!$H$2:$H$429,"Alliierte Unterstützung")&gt;0,"Alliierte Unterstützung",IF(COUNTIFS('Ausrüstung &amp; Historie'!$A$2:$A$429,$A341,'Ausrüstung &amp; Historie'!$B$2:$B$429,$D341,'Ausrüstung &amp; Historie'!$H$2:$H$429,"Unklar")&gt;0,"Unklar","n/a")))))))</x:f>
        <x:v>Im Einsatz</x:v>
      </x:c>
      <x:c r="G341" s="34" t="str">
        <x:v>G02</x:v>
      </x:c>
      <x:c r="H341" s="38" t="str">
        <x:v>abgeglichen</x:v>
      </x:c>
    </x:row>
    <x:row r="342">
      <x:c r="A342" s="34" t="str">
        <x:v>Tschechoslowakei</x:v>
      </x:c>
      <x:c r="B342" s="34" t="str">
        <x:v>Scout Platoon</x:v>
      </x:c>
      <x:c r="C342" s="34" t="str">
        <x:v>Aufklärung / Beobachtung</x:v>
      </x:c>
      <x:c r="D342" s="34" t="str">
        <x:v>BMP-1</x:v>
      </x:c>
      <x:c r="E342" s="34" t="str">
        <x:v>Formationseinheit / Support gemäß Force Diagram</x:v>
      </x:c>
      <x:c r="F342" s="34" t="str">
        <x:f>IF($C342="Alliierte Unterstützung","Alliierte Unterstützung",IF(COUNTIFS('Ausrüstung &amp; Historie'!$A$2:$A$429,$A342,'Ausrüstung &amp; Historie'!$B$2:$B$429,$D342,'Ausrüstung &amp; Historie'!$H$2:$H$429,"Im Einsatz")&gt;0,"Im Einsatz",IF(COUNTIFS('Ausrüstung &amp; Historie'!$A$2:$A$429,$A342,'Ausrüstung &amp; Historie'!$B$2:$B$429,$D342,'Ausrüstung &amp; Historie'!$H$2:$H$429,"Noch nicht eingeführt")&gt;0,"Noch nicht eingeführt",IF(COUNTIFS('Ausrüstung &amp; Historie'!$A$2:$A$429,$A342,'Ausrüstung &amp; Historie'!$B$2:$B$429,$D342,'Ausrüstung &amp; Historie'!$H$2:$H$429,"Nicht mehr im Einsatz")&gt;0,"Nicht mehr im Einsatz",IF(COUNTIFS('Ausrüstung &amp; Historie'!$A$2:$A$429,$A342,'Ausrüstung &amp; Historie'!$B$2:$B$429,$D342,'Ausrüstung &amp; Historie'!$H$2:$H$429,"Nie eingeführt / fiktiv")&gt;0,"Nie eingeführt / fiktiv",IF(COUNTIFS('Ausrüstung &amp; Historie'!$A$2:$A$429,$A342,'Ausrüstung &amp; Historie'!$B$2:$B$429,$D342,'Ausrüstung &amp; Historie'!$H$2:$H$429,"Alliierte Unterstützung")&gt;0,"Alliierte Unterstützung",IF(COUNTIFS('Ausrüstung &amp; Historie'!$A$2:$A$429,$A342,'Ausrüstung &amp; Historie'!$B$2:$B$429,$D342,'Ausrüstung &amp; Historie'!$H$2:$H$429,"Unklar")&gt;0,"Unklar","n/a")))))))</x:f>
        <x:v>Im Einsatz</x:v>
      </x:c>
      <x:c r="G342" s="34" t="str">
        <x:v>G02</x:v>
      </x:c>
      <x:c r="H342" s="38" t="str">
        <x:v>abgeglichen</x:v>
      </x:c>
    </x:row>
    <x:row r="343">
      <x:c r="A343" s="34" t="str">
        <x:v>Tschechoslowakei</x:v>
      </x:c>
      <x:c r="B343" s="34" t="str">
        <x:v>BMP-1 Observation Post</x:v>
      </x:c>
      <x:c r="C343" s="34" t="str">
        <x:v>Aufklärung / Beobachtung</x:v>
      </x:c>
      <x:c r="D343" s="34" t="str">
        <x:v>BMP-1</x:v>
      </x:c>
      <x:c r="E343" s="34" t="str">
        <x:v>Formationseinheit / Support gemäß Force Diagram</x:v>
      </x:c>
      <x:c r="F343" s="34" t="str">
        <x:f>IF($C343="Alliierte Unterstützung","Alliierte Unterstützung",IF(COUNTIFS('Ausrüstung &amp; Historie'!$A$2:$A$429,$A343,'Ausrüstung &amp; Historie'!$B$2:$B$429,$D343,'Ausrüstung &amp; Historie'!$H$2:$H$429,"Im Einsatz")&gt;0,"Im Einsatz",IF(COUNTIFS('Ausrüstung &amp; Historie'!$A$2:$A$429,$A343,'Ausrüstung &amp; Historie'!$B$2:$B$429,$D343,'Ausrüstung &amp; Historie'!$H$2:$H$429,"Noch nicht eingeführt")&gt;0,"Noch nicht eingeführt",IF(COUNTIFS('Ausrüstung &amp; Historie'!$A$2:$A$429,$A343,'Ausrüstung &amp; Historie'!$B$2:$B$429,$D343,'Ausrüstung &amp; Historie'!$H$2:$H$429,"Nicht mehr im Einsatz")&gt;0,"Nicht mehr im Einsatz",IF(COUNTIFS('Ausrüstung &amp; Historie'!$A$2:$A$429,$A343,'Ausrüstung &amp; Historie'!$B$2:$B$429,$D343,'Ausrüstung &amp; Historie'!$H$2:$H$429,"Nie eingeführt / fiktiv")&gt;0,"Nie eingeführt / fiktiv",IF(COUNTIFS('Ausrüstung &amp; Historie'!$A$2:$A$429,$A343,'Ausrüstung &amp; Historie'!$B$2:$B$429,$D343,'Ausrüstung &amp; Historie'!$H$2:$H$429,"Alliierte Unterstützung")&gt;0,"Alliierte Unterstützung",IF(COUNTIFS('Ausrüstung &amp; Historie'!$A$2:$A$429,$A343,'Ausrüstung &amp; Historie'!$B$2:$B$429,$D343,'Ausrüstung &amp; Historie'!$H$2:$H$429,"Unklar")&gt;0,"Unklar","n/a")))))))</x:f>
        <x:v>Im Einsatz</x:v>
      </x:c>
      <x:c r="G343" s="34" t="str">
        <x:v>G02</x:v>
      </x:c>
      <x:c r="H343" s="38" t="str">
        <x:v>abgeglichen</x:v>
      </x:c>
    </x:row>
    <x:row r="344">
      <x:c r="A344" s="34" t="str">
        <x:v>Tschechoslowakei</x:v>
      </x:c>
      <x:c r="B344" s="34" t="str">
        <x:v>Spandrel Anti-tank Platoon</x:v>
      </x:c>
      <x:c r="C344" s="34" t="str">
        <x:v>Panzerabwehr</x:v>
      </x:c>
      <x:c r="D344" s="34" t="str">
        <x:v>Spandrel</x:v>
      </x:c>
      <x:c r="E344" s="34" t="str">
        <x:v>Formationseinheit / Support gemäß Force Diagram</x:v>
      </x:c>
      <x:c r="F344" s="34" t="str">
        <x:f>IF($C344="Alliierte Unterstützung","Alliierte Unterstützung",IF(COUNTIFS('Ausrüstung &amp; Historie'!$A$2:$A$429,$A344,'Ausrüstung &amp; Historie'!$B$2:$B$429,$D344,'Ausrüstung &amp; Historie'!$H$2:$H$429,"Im Einsatz")&gt;0,"Im Einsatz",IF(COUNTIFS('Ausrüstung &amp; Historie'!$A$2:$A$429,$A344,'Ausrüstung &amp; Historie'!$B$2:$B$429,$D344,'Ausrüstung &amp; Historie'!$H$2:$H$429,"Noch nicht eingeführt")&gt;0,"Noch nicht eingeführt",IF(COUNTIFS('Ausrüstung &amp; Historie'!$A$2:$A$429,$A344,'Ausrüstung &amp; Historie'!$B$2:$B$429,$D344,'Ausrüstung &amp; Historie'!$H$2:$H$429,"Nicht mehr im Einsatz")&gt;0,"Nicht mehr im Einsatz",IF(COUNTIFS('Ausrüstung &amp; Historie'!$A$2:$A$429,$A344,'Ausrüstung &amp; Historie'!$B$2:$B$429,$D344,'Ausrüstung &amp; Historie'!$H$2:$H$429,"Nie eingeführt / fiktiv")&gt;0,"Nie eingeführt / fiktiv",IF(COUNTIFS('Ausrüstung &amp; Historie'!$A$2:$A$429,$A344,'Ausrüstung &amp; Historie'!$B$2:$B$429,$D344,'Ausrüstung &amp; Historie'!$H$2:$H$429,"Alliierte Unterstützung")&gt;0,"Alliierte Unterstützung",IF(COUNTIFS('Ausrüstung &amp; Historie'!$A$2:$A$429,$A344,'Ausrüstung &amp; Historie'!$B$2:$B$429,$D344,'Ausrüstung &amp; Historie'!$H$2:$H$429,"Unklar")&gt;0,"Unklar","n/a")))))))</x:f>
        <x:v>Im Einsatz</x:v>
      </x:c>
      <x:c r="G344" s="34" t="str">
        <x:v>G02</x:v>
      </x:c>
      <x:c r="H344" s="38" t="str">
        <x:v>abgeglichen</x:v>
      </x:c>
    </x:row>
    <x:row r="345">
      <x:c r="A345" s="34" t="str">
        <x:v>Tschechoslowakei</x:v>
      </x:c>
      <x:c r="B345" s="34" t="str">
        <x:v>2S1 Carnation Artillery Battery</x:v>
      </x:c>
      <x:c r="C345" s="34" t="str">
        <x:v>Artillerie</x:v>
      </x:c>
      <x:c r="D345" s="34" t="str">
        <x:v>2S1 Gvozdika</x:v>
      </x:c>
      <x:c r="E345" s="34" t="str">
        <x:v>Formationseinheit / Support gemäß Force Diagram</x:v>
      </x:c>
      <x:c r="F345" s="34" t="str">
        <x:f>IF($C345="Alliierte Unterstützung","Alliierte Unterstützung",IF(COUNTIFS('Ausrüstung &amp; Historie'!$A$2:$A$429,$A345,'Ausrüstung &amp; Historie'!$B$2:$B$429,$D345,'Ausrüstung &amp; Historie'!$H$2:$H$429,"Im Einsatz")&gt;0,"Im Einsatz",IF(COUNTIFS('Ausrüstung &amp; Historie'!$A$2:$A$429,$A345,'Ausrüstung &amp; Historie'!$B$2:$B$429,$D345,'Ausrüstung &amp; Historie'!$H$2:$H$429,"Noch nicht eingeführt")&gt;0,"Noch nicht eingeführt",IF(COUNTIFS('Ausrüstung &amp; Historie'!$A$2:$A$429,$A345,'Ausrüstung &amp; Historie'!$B$2:$B$429,$D345,'Ausrüstung &amp; Historie'!$H$2:$H$429,"Nicht mehr im Einsatz")&gt;0,"Nicht mehr im Einsatz",IF(COUNTIFS('Ausrüstung &amp; Historie'!$A$2:$A$429,$A345,'Ausrüstung &amp; Historie'!$B$2:$B$429,$D345,'Ausrüstung &amp; Historie'!$H$2:$H$429,"Nie eingeführt / fiktiv")&gt;0,"Nie eingeführt / fiktiv",IF(COUNTIFS('Ausrüstung &amp; Historie'!$A$2:$A$429,$A345,'Ausrüstung &amp; Historie'!$B$2:$B$429,$D345,'Ausrüstung &amp; Historie'!$H$2:$H$429,"Alliierte Unterstützung")&gt;0,"Alliierte Unterstützung",IF(COUNTIFS('Ausrüstung &amp; Historie'!$A$2:$A$429,$A345,'Ausrüstung &amp; Historie'!$B$2:$B$429,$D345,'Ausrüstung &amp; Historie'!$H$2:$H$429,"Unklar")&gt;0,"Unklar","n/a")))))))</x:f>
        <x:v>Im Einsatz</x:v>
      </x:c>
      <x:c r="G345" s="34" t="str">
        <x:v>G02</x:v>
      </x:c>
      <x:c r="H345" s="38" t="str">
        <x:v>abgeglichen</x:v>
      </x:c>
    </x:row>
    <x:row r="346">
      <x:c r="A346" s="34" t="str">
        <x:v>Tschechoslowakei</x:v>
      </x:c>
      <x:c r="B346" s="34" t="str">
        <x:v>DANA SP 152mm Artillery Battery</x:v>
      </x:c>
      <x:c r="C346" s="34" t="str">
        <x:v>Artillerie</x:v>
      </x:c>
      <x:c r="D346" s="34" t="str">
        <x:v>DANA 152mm</x:v>
      </x:c>
      <x:c r="E346" s="34" t="str">
        <x:v>Formationseinheit / Support gemäß Force Diagram</x:v>
      </x:c>
      <x:c r="F346" s="34" t="str">
        <x:f>IF($C346="Alliierte Unterstützung","Alliierte Unterstützung",IF(COUNTIFS('Ausrüstung &amp; Historie'!$A$2:$A$429,$A346,'Ausrüstung &amp; Historie'!$B$2:$B$429,$D346,'Ausrüstung &amp; Historie'!$H$2:$H$429,"Im Einsatz")&gt;0,"Im Einsatz",IF(COUNTIFS('Ausrüstung &amp; Historie'!$A$2:$A$429,$A346,'Ausrüstung &amp; Historie'!$B$2:$B$429,$D346,'Ausrüstung &amp; Historie'!$H$2:$H$429,"Noch nicht eingeführt")&gt;0,"Noch nicht eingeführt",IF(COUNTIFS('Ausrüstung &amp; Historie'!$A$2:$A$429,$A346,'Ausrüstung &amp; Historie'!$B$2:$B$429,$D346,'Ausrüstung &amp; Historie'!$H$2:$H$429,"Nicht mehr im Einsatz")&gt;0,"Nicht mehr im Einsatz",IF(COUNTIFS('Ausrüstung &amp; Historie'!$A$2:$A$429,$A346,'Ausrüstung &amp; Historie'!$B$2:$B$429,$D346,'Ausrüstung &amp; Historie'!$H$2:$H$429,"Nie eingeführt / fiktiv")&gt;0,"Nie eingeführt / fiktiv",IF(COUNTIFS('Ausrüstung &amp; Historie'!$A$2:$A$429,$A346,'Ausrüstung &amp; Historie'!$B$2:$B$429,$D346,'Ausrüstung &amp; Historie'!$H$2:$H$429,"Alliierte Unterstützung")&gt;0,"Alliierte Unterstützung",IF(COUNTIFS('Ausrüstung &amp; Historie'!$A$2:$A$429,$A346,'Ausrüstung &amp; Historie'!$B$2:$B$429,$D346,'Ausrüstung &amp; Historie'!$H$2:$H$429,"Unklar")&gt;0,"Unklar","n/a")))))))</x:f>
        <x:v>Im Einsatz</x:v>
      </x:c>
      <x:c r="G346" s="34" t="str">
        <x:v>G02</x:v>
      </x:c>
      <x:c r="H346" s="38" t="str">
        <x:v>abgeglichen</x:v>
      </x:c>
    </x:row>
    <x:row r="347">
      <x:c r="A347" s="34" t="str">
        <x:v>Tschechoslowakei</x:v>
      </x:c>
      <x:c r="B347" s="34" t="str">
        <x:v>RM-70 Rocket Launcher Battery</x:v>
      </x:c>
      <x:c r="C347" s="34" t="str">
        <x:v>Artillerie</x:v>
      </x:c>
      <x:c r="D347" s="34" t="str">
        <x:v>RM-70</x:v>
      </x:c>
      <x:c r="E347" s="34" t="str">
        <x:v>Formationseinheit / Support gemäß Force Diagram</x:v>
      </x:c>
      <x:c r="F347" s="34" t="str">
        <x:f>IF($C347="Alliierte Unterstützung","Alliierte Unterstützung",IF(COUNTIFS('Ausrüstung &amp; Historie'!$A$2:$A$429,$A347,'Ausrüstung &amp; Historie'!$B$2:$B$429,$D347,'Ausrüstung &amp; Historie'!$H$2:$H$429,"Im Einsatz")&gt;0,"Im Einsatz",IF(COUNTIFS('Ausrüstung &amp; Historie'!$A$2:$A$429,$A347,'Ausrüstung &amp; Historie'!$B$2:$B$429,$D347,'Ausrüstung &amp; Historie'!$H$2:$H$429,"Noch nicht eingeführt")&gt;0,"Noch nicht eingeführt",IF(COUNTIFS('Ausrüstung &amp; Historie'!$A$2:$A$429,$A347,'Ausrüstung &amp; Historie'!$B$2:$B$429,$D347,'Ausrüstung &amp; Historie'!$H$2:$H$429,"Nicht mehr im Einsatz")&gt;0,"Nicht mehr im Einsatz",IF(COUNTIFS('Ausrüstung &amp; Historie'!$A$2:$A$429,$A347,'Ausrüstung &amp; Historie'!$B$2:$B$429,$D347,'Ausrüstung &amp; Historie'!$H$2:$H$429,"Nie eingeführt / fiktiv")&gt;0,"Nie eingeführt / fiktiv",IF(COUNTIFS('Ausrüstung &amp; Historie'!$A$2:$A$429,$A347,'Ausrüstung &amp; Historie'!$B$2:$B$429,$D347,'Ausrüstung &amp; Historie'!$H$2:$H$429,"Alliierte Unterstützung")&gt;0,"Alliierte Unterstützung",IF(COUNTIFS('Ausrüstung &amp; Historie'!$A$2:$A$429,$A347,'Ausrüstung &amp; Historie'!$B$2:$B$429,$D347,'Ausrüstung &amp; Historie'!$H$2:$H$429,"Unklar")&gt;0,"Unklar","n/a")))))))</x:f>
        <x:v>Im Einsatz</x:v>
      </x:c>
      <x:c r="G347" s="34" t="str">
        <x:v>G02</x:v>
      </x:c>
      <x:c r="H347" s="38" t="str">
        <x:v>abgeglichen</x:v>
      </x:c>
    </x:row>
    <x:row r="348">
      <x:c r="A348" s="34" t="str">
        <x:v>Tschechoslowakei</x:v>
      </x:c>
      <x:c r="B348" s="34" t="str">
        <x:v>M53/59 Praga AA Platoon</x:v>
      </x:c>
      <x:c r="C348" s="34" t="str">
        <x:v>Flugabwehr</x:v>
      </x:c>
      <x:c r="D348" s="34" t="str">
        <x:v>M53/59 Praga</x:v>
      </x:c>
      <x:c r="E348" s="34" t="str">
        <x:v>Formationseinheit / Support gemäß Force Diagram</x:v>
      </x:c>
      <x:c r="F348" s="34" t="str">
        <x:f>IF($C348="Alliierte Unterstützung","Alliierte Unterstützung",IF(COUNTIFS('Ausrüstung &amp; Historie'!$A$2:$A$429,$A348,'Ausrüstung &amp; Historie'!$B$2:$B$429,$D348,'Ausrüstung &amp; Historie'!$H$2:$H$429,"Im Einsatz")&gt;0,"Im Einsatz",IF(COUNTIFS('Ausrüstung &amp; Historie'!$A$2:$A$429,$A348,'Ausrüstung &amp; Historie'!$B$2:$B$429,$D348,'Ausrüstung &amp; Historie'!$H$2:$H$429,"Noch nicht eingeführt")&gt;0,"Noch nicht eingeführt",IF(COUNTIFS('Ausrüstung &amp; Historie'!$A$2:$A$429,$A348,'Ausrüstung &amp; Historie'!$B$2:$B$429,$D348,'Ausrüstung &amp; Historie'!$H$2:$H$429,"Nicht mehr im Einsatz")&gt;0,"Nicht mehr im Einsatz",IF(COUNTIFS('Ausrüstung &amp; Historie'!$A$2:$A$429,$A348,'Ausrüstung &amp; Historie'!$B$2:$B$429,$D348,'Ausrüstung &amp; Historie'!$H$2:$H$429,"Nie eingeführt / fiktiv")&gt;0,"Nie eingeführt / fiktiv",IF(COUNTIFS('Ausrüstung &amp; Historie'!$A$2:$A$429,$A348,'Ausrüstung &amp; Historie'!$B$2:$B$429,$D348,'Ausrüstung &amp; Historie'!$H$2:$H$429,"Alliierte Unterstützung")&gt;0,"Alliierte Unterstützung",IF(COUNTIFS('Ausrüstung &amp; Historie'!$A$2:$A$429,$A348,'Ausrüstung &amp; Historie'!$B$2:$B$429,$D348,'Ausrüstung &amp; Historie'!$H$2:$H$429,"Unklar")&gt;0,"Unklar","n/a")))))))</x:f>
        <x:v>Im Einsatz</x:v>
      </x:c>
      <x:c r="G348" s="34" t="str">
        <x:v>G02</x:v>
      </x:c>
      <x:c r="H348" s="38" t="str">
        <x:v>abgeglichen</x:v>
      </x:c>
    </x:row>
    <x:row r="349">
      <x:c r="A349" s="34" t="str">
        <x:v>Tschechoslowakei</x:v>
      </x:c>
      <x:c r="B349" s="34" t="str">
        <x:v>ZSU-23-4 Shilka AA Platoon</x:v>
      </x:c>
      <x:c r="C349" s="34" t="str">
        <x:v>Flugabwehr</x:v>
      </x:c>
      <x:c r="D349" s="34" t="str">
        <x:v>ZSU-23-4 Shilka</x:v>
      </x:c>
      <x:c r="E349" s="34" t="str">
        <x:v>Formationseinheit / Support gemäß Force Diagram</x:v>
      </x:c>
      <x:c r="F349" s="34" t="str">
        <x:f>IF($C349="Alliierte Unterstützung","Alliierte Unterstützung",IF(COUNTIFS('Ausrüstung &amp; Historie'!$A$2:$A$429,$A349,'Ausrüstung &amp; Historie'!$B$2:$B$429,$D349,'Ausrüstung &amp; Historie'!$H$2:$H$429,"Im Einsatz")&gt;0,"Im Einsatz",IF(COUNTIFS('Ausrüstung &amp; Historie'!$A$2:$A$429,$A349,'Ausrüstung &amp; Historie'!$B$2:$B$429,$D349,'Ausrüstung &amp; Historie'!$H$2:$H$429,"Noch nicht eingeführt")&gt;0,"Noch nicht eingeführt",IF(COUNTIFS('Ausrüstung &amp; Historie'!$A$2:$A$429,$A349,'Ausrüstung &amp; Historie'!$B$2:$B$429,$D349,'Ausrüstung &amp; Historie'!$H$2:$H$429,"Nicht mehr im Einsatz")&gt;0,"Nicht mehr im Einsatz",IF(COUNTIFS('Ausrüstung &amp; Historie'!$A$2:$A$429,$A349,'Ausrüstung &amp; Historie'!$B$2:$B$429,$D349,'Ausrüstung &amp; Historie'!$H$2:$H$429,"Nie eingeführt / fiktiv")&gt;0,"Nie eingeführt / fiktiv",IF(COUNTIFS('Ausrüstung &amp; Historie'!$A$2:$A$429,$A349,'Ausrüstung &amp; Historie'!$B$2:$B$429,$D349,'Ausrüstung &amp; Historie'!$H$2:$H$429,"Alliierte Unterstützung")&gt;0,"Alliierte Unterstützung",IF(COUNTIFS('Ausrüstung &amp; Historie'!$A$2:$A$429,$A349,'Ausrüstung &amp; Historie'!$B$2:$B$429,$D349,'Ausrüstung &amp; Historie'!$H$2:$H$429,"Unklar")&gt;0,"Unklar","n/a")))))))</x:f>
        <x:v>Im Einsatz</x:v>
      </x:c>
      <x:c r="G349" s="34" t="str">
        <x:v>G02</x:v>
      </x:c>
      <x:c r="H349" s="38" t="str">
        <x:v>abgeglichen</x:v>
      </x:c>
    </x:row>
    <x:row r="350">
      <x:c r="A350" s="34" t="str">
        <x:v>Tschechoslowakei</x:v>
      </x:c>
      <x:c r="B350" s="34" t="str">
        <x:v>SA-9 Gaskin SAM Platoon</x:v>
      </x:c>
      <x:c r="C350" s="34" t="str">
        <x:v>Flugabwehr</x:v>
      </x:c>
      <x:c r="D350" s="34" t="str">
        <x:v>SA-9 Gaskin</x:v>
      </x:c>
      <x:c r="E350" s="34" t="str">
        <x:v>Formationseinheit / Support gemäß Force Diagram</x:v>
      </x:c>
      <x:c r="F350" s="34" t="str">
        <x:f>IF($C350="Alliierte Unterstützung","Alliierte Unterstützung",IF(COUNTIFS('Ausrüstung &amp; Historie'!$A$2:$A$429,$A350,'Ausrüstung &amp; Historie'!$B$2:$B$429,$D350,'Ausrüstung &amp; Historie'!$H$2:$H$429,"Im Einsatz")&gt;0,"Im Einsatz",IF(COUNTIFS('Ausrüstung &amp; Historie'!$A$2:$A$429,$A350,'Ausrüstung &amp; Historie'!$B$2:$B$429,$D350,'Ausrüstung &amp; Historie'!$H$2:$H$429,"Noch nicht eingeführt")&gt;0,"Noch nicht eingeführt",IF(COUNTIFS('Ausrüstung &amp; Historie'!$A$2:$A$429,$A350,'Ausrüstung &amp; Historie'!$B$2:$B$429,$D350,'Ausrüstung &amp; Historie'!$H$2:$H$429,"Nicht mehr im Einsatz")&gt;0,"Nicht mehr im Einsatz",IF(COUNTIFS('Ausrüstung &amp; Historie'!$A$2:$A$429,$A350,'Ausrüstung &amp; Historie'!$B$2:$B$429,$D350,'Ausrüstung &amp; Historie'!$H$2:$H$429,"Nie eingeführt / fiktiv")&gt;0,"Nie eingeführt / fiktiv",IF(COUNTIFS('Ausrüstung &amp; Historie'!$A$2:$A$429,$A350,'Ausrüstung &amp; Historie'!$B$2:$B$429,$D350,'Ausrüstung &amp; Historie'!$H$2:$H$429,"Alliierte Unterstützung")&gt;0,"Alliierte Unterstützung",IF(COUNTIFS('Ausrüstung &amp; Historie'!$A$2:$A$429,$A350,'Ausrüstung &amp; Historie'!$B$2:$B$429,$D350,'Ausrüstung &amp; Historie'!$H$2:$H$429,"Unklar")&gt;0,"Unklar","n/a")))))))</x:f>
        <x:v>Im Einsatz</x:v>
      </x:c>
      <x:c r="G350" s="34" t="str">
        <x:v>G02</x:v>
      </x:c>
      <x:c r="H350" s="38" t="str">
        <x:v>abgeglichen</x:v>
      </x:c>
    </x:row>
    <x:row r="351">
      <x:c r="A351" s="34" t="str">
        <x:v>Tschechoslowakei</x:v>
      </x:c>
      <x:c r="B351" s="34" t="str">
        <x:v>SA-13 Gopher SAM Platoon</x:v>
      </x:c>
      <x:c r="C351" s="34" t="str">
        <x:v>Flugabwehr</x:v>
      </x:c>
      <x:c r="D351" s="34" t="str">
        <x:v>SA-13 Gopher</x:v>
      </x:c>
      <x:c r="E351" s="34" t="str">
        <x:v>Formationseinheit / Support gemäß Force Diagram</x:v>
      </x:c>
      <x:c r="F351" s="34" t="str">
        <x:f>IF($C351="Alliierte Unterstützung","Alliierte Unterstützung",IF(COUNTIFS('Ausrüstung &amp; Historie'!$A$2:$A$429,$A351,'Ausrüstung &amp; Historie'!$B$2:$B$429,$D351,'Ausrüstung &amp; Historie'!$H$2:$H$429,"Im Einsatz")&gt;0,"Im Einsatz",IF(COUNTIFS('Ausrüstung &amp; Historie'!$A$2:$A$429,$A351,'Ausrüstung &amp; Historie'!$B$2:$B$429,$D351,'Ausrüstung &amp; Historie'!$H$2:$H$429,"Noch nicht eingeführt")&gt;0,"Noch nicht eingeführt",IF(COUNTIFS('Ausrüstung &amp; Historie'!$A$2:$A$429,$A351,'Ausrüstung &amp; Historie'!$B$2:$B$429,$D351,'Ausrüstung &amp; Historie'!$H$2:$H$429,"Nicht mehr im Einsatz")&gt;0,"Nicht mehr im Einsatz",IF(COUNTIFS('Ausrüstung &amp; Historie'!$A$2:$A$429,$A351,'Ausrüstung &amp; Historie'!$B$2:$B$429,$D351,'Ausrüstung &amp; Historie'!$H$2:$H$429,"Nie eingeführt / fiktiv")&gt;0,"Nie eingeführt / fiktiv",IF(COUNTIFS('Ausrüstung &amp; Historie'!$A$2:$A$429,$A351,'Ausrüstung &amp; Historie'!$B$2:$B$429,$D351,'Ausrüstung &amp; Historie'!$H$2:$H$429,"Alliierte Unterstützung")&gt;0,"Alliierte Unterstützung",IF(COUNTIFS('Ausrüstung &amp; Historie'!$A$2:$A$429,$A351,'Ausrüstung &amp; Historie'!$B$2:$B$429,$D351,'Ausrüstung &amp; Historie'!$H$2:$H$429,"Unklar")&gt;0,"Unklar","n/a")))))))</x:f>
        <x:v>Im Einsatz</x:v>
      </x:c>
      <x:c r="G351" s="34" t="str">
        <x:v>G02</x:v>
      </x:c>
      <x:c r="H351" s="38" t="str">
        <x:v>abgeglichen</x:v>
      </x:c>
    </x:row>
    <x:row r="352">
      <x:c r="A352" s="34" t="str">
        <x:v>Tschechoslowakei</x:v>
      </x:c>
      <x:c r="B352" s="34" t="str">
        <x:v>SA-8 Gecko SAM Platoon</x:v>
      </x:c>
      <x:c r="C352" s="34" t="str">
        <x:v>Flugabwehr</x:v>
      </x:c>
      <x:c r="D352" s="34" t="str">
        <x:v>SA-8 Gecko</x:v>
      </x:c>
      <x:c r="E352" s="34" t="str">
        <x:v>Formationseinheit / Support gemäß Force Diagram</x:v>
      </x:c>
      <x:c r="F352" s="34" t="str">
        <x:f>IF($C352="Alliierte Unterstützung","Alliierte Unterstützung",IF(COUNTIFS('Ausrüstung &amp; Historie'!$A$2:$A$429,$A352,'Ausrüstung &amp; Historie'!$B$2:$B$429,$D352,'Ausrüstung &amp; Historie'!$H$2:$H$429,"Im Einsatz")&gt;0,"Im Einsatz",IF(COUNTIFS('Ausrüstung &amp; Historie'!$A$2:$A$429,$A352,'Ausrüstung &amp; Historie'!$B$2:$B$429,$D352,'Ausrüstung &amp; Historie'!$H$2:$H$429,"Noch nicht eingeführt")&gt;0,"Noch nicht eingeführt",IF(COUNTIFS('Ausrüstung &amp; Historie'!$A$2:$A$429,$A352,'Ausrüstung &amp; Historie'!$B$2:$B$429,$D352,'Ausrüstung &amp; Historie'!$H$2:$H$429,"Nicht mehr im Einsatz")&gt;0,"Nicht mehr im Einsatz",IF(COUNTIFS('Ausrüstung &amp; Historie'!$A$2:$A$429,$A352,'Ausrüstung &amp; Historie'!$B$2:$B$429,$D352,'Ausrüstung &amp; Historie'!$H$2:$H$429,"Nie eingeführt / fiktiv")&gt;0,"Nie eingeführt / fiktiv",IF(COUNTIFS('Ausrüstung &amp; Historie'!$A$2:$A$429,$A352,'Ausrüstung &amp; Historie'!$B$2:$B$429,$D352,'Ausrüstung &amp; Historie'!$H$2:$H$429,"Alliierte Unterstützung")&gt;0,"Alliierte Unterstützung",IF(COUNTIFS('Ausrüstung &amp; Historie'!$A$2:$A$429,$A352,'Ausrüstung &amp; Historie'!$B$2:$B$429,$D352,'Ausrüstung &amp; Historie'!$H$2:$H$429,"Unklar")&gt;0,"Unklar","n/a")))))))</x:f>
        <x:v>Im Einsatz</x:v>
      </x:c>
      <x:c r="G352" s="34" t="str">
        <x:v>G02</x:v>
      </x:c>
      <x:c r="H352" s="38" t="str">
        <x:v>abgeglichen</x:v>
      </x:c>
    </x:row>
    <x:row r="353">
      <x:c r="A353" s="34" t="str">
        <x:v>Tschechoslowakei</x:v>
      </x:c>
      <x:c r="B353" s="34" t="str">
        <x:v>Mi-8 Hip</x:v>
      </x:c>
      <x:c r="C353" s="34" t="str">
        <x:v>Luftunterstützung</x:v>
      </x:c>
      <x:c r="D353" s="34" t="str">
        <x:v>Mi-8 Hip</x:v>
      </x:c>
      <x:c r="E353" s="34" t="str">
        <x:v>Formationseinheit / Support gemäß Force Diagram</x:v>
      </x:c>
      <x:c r="F353" s="34" t="str">
        <x:f>IF($C353="Alliierte Unterstützung","Alliierte Unterstützung",IF(COUNTIFS('Ausrüstung &amp; Historie'!$A$2:$A$429,$A353,'Ausrüstung &amp; Historie'!$B$2:$B$429,$D353,'Ausrüstung &amp; Historie'!$H$2:$H$429,"Im Einsatz")&gt;0,"Im Einsatz",IF(COUNTIFS('Ausrüstung &amp; Historie'!$A$2:$A$429,$A353,'Ausrüstung &amp; Historie'!$B$2:$B$429,$D353,'Ausrüstung &amp; Historie'!$H$2:$H$429,"Noch nicht eingeführt")&gt;0,"Noch nicht eingeführt",IF(COUNTIFS('Ausrüstung &amp; Historie'!$A$2:$A$429,$A353,'Ausrüstung &amp; Historie'!$B$2:$B$429,$D353,'Ausrüstung &amp; Historie'!$H$2:$H$429,"Nicht mehr im Einsatz")&gt;0,"Nicht mehr im Einsatz",IF(COUNTIFS('Ausrüstung &amp; Historie'!$A$2:$A$429,$A353,'Ausrüstung &amp; Historie'!$B$2:$B$429,$D353,'Ausrüstung &amp; Historie'!$H$2:$H$429,"Nie eingeführt / fiktiv")&gt;0,"Nie eingeführt / fiktiv",IF(COUNTIFS('Ausrüstung &amp; Historie'!$A$2:$A$429,$A353,'Ausrüstung &amp; Historie'!$B$2:$B$429,$D353,'Ausrüstung &amp; Historie'!$H$2:$H$429,"Alliierte Unterstützung")&gt;0,"Alliierte Unterstützung",IF(COUNTIFS('Ausrüstung &amp; Historie'!$A$2:$A$429,$A353,'Ausrüstung &amp; Historie'!$B$2:$B$429,$D353,'Ausrüstung &amp; Historie'!$H$2:$H$429,"Unklar")&gt;0,"Unklar","n/a")))))))</x:f>
        <x:v>Im Einsatz</x:v>
      </x:c>
      <x:c r="G353" s="34" t="str">
        <x:v>G02</x:v>
      </x:c>
      <x:c r="H353" s="38" t="str">
        <x:v>abgeglichen</x:v>
      </x:c>
    </x:row>
    <x:row r="354">
      <x:c r="A354" s="34" t="str">
        <x:v>Tschechoslowakei</x:v>
      </x:c>
      <x:c r="B354" s="34" t="str">
        <x:v>MI-24 Hind Battle Helicopter Squadron</x:v>
      </x:c>
      <x:c r="C354" s="34" t="str">
        <x:v>Luftunterstützung</x:v>
      </x:c>
      <x:c r="D354" s="34" t="str">
        <x:v>Mi-24 Hind</x:v>
      </x:c>
      <x:c r="E354" s="34" t="str">
        <x:v>Formationseinheit / Support gemäß Force Diagram</x:v>
      </x:c>
      <x:c r="F354" s="34" t="str">
        <x:f>IF($C354="Alliierte Unterstützung","Alliierte Unterstützung",IF(COUNTIFS('Ausrüstung &amp; Historie'!$A$2:$A$429,$A354,'Ausrüstung &amp; Historie'!$B$2:$B$429,$D354,'Ausrüstung &amp; Historie'!$H$2:$H$429,"Im Einsatz")&gt;0,"Im Einsatz",IF(COUNTIFS('Ausrüstung &amp; Historie'!$A$2:$A$429,$A354,'Ausrüstung &amp; Historie'!$B$2:$B$429,$D354,'Ausrüstung &amp; Historie'!$H$2:$H$429,"Noch nicht eingeführt")&gt;0,"Noch nicht eingeführt",IF(COUNTIFS('Ausrüstung &amp; Historie'!$A$2:$A$429,$A354,'Ausrüstung &amp; Historie'!$B$2:$B$429,$D354,'Ausrüstung &amp; Historie'!$H$2:$H$429,"Nicht mehr im Einsatz")&gt;0,"Nicht mehr im Einsatz",IF(COUNTIFS('Ausrüstung &amp; Historie'!$A$2:$A$429,$A354,'Ausrüstung &amp; Historie'!$B$2:$B$429,$D354,'Ausrüstung &amp; Historie'!$H$2:$H$429,"Nie eingeführt / fiktiv")&gt;0,"Nie eingeführt / fiktiv",IF(COUNTIFS('Ausrüstung &amp; Historie'!$A$2:$A$429,$A354,'Ausrüstung &amp; Historie'!$B$2:$B$429,$D354,'Ausrüstung &amp; Historie'!$H$2:$H$429,"Alliierte Unterstützung")&gt;0,"Alliierte Unterstützung",IF(COUNTIFS('Ausrüstung &amp; Historie'!$A$2:$A$429,$A354,'Ausrüstung &amp; Historie'!$B$2:$B$429,$D354,'Ausrüstung &amp; Historie'!$H$2:$H$429,"Unklar")&gt;0,"Unklar","n/a")))))))</x:f>
        <x:v>Im Einsatz</x:v>
      </x:c>
      <x:c r="G354" s="34" t="str">
        <x:v>G02</x:v>
      </x:c>
      <x:c r="H354" s="38" t="str">
        <x:v>abgeglichen</x:v>
      </x:c>
    </x:row>
    <x:row r="355">
      <x:c r="A355" s="34" t="str">
        <x:v>Tschechoslowakei</x:v>
      </x:c>
      <x:c r="B355" s="34" t="str">
        <x:v>Su-25 Frogfoot Aviation Company</x:v>
      </x:c>
      <x:c r="C355" s="34" t="str">
        <x:v>Luftunterstützung</x:v>
      </x:c>
      <x:c r="D355" s="34" t="str">
        <x:v>Su-25 Frogfoot</x:v>
      </x:c>
      <x:c r="E355" s="34" t="str">
        <x:v>Formationseinheit / Support gemäß Force Diagram</x:v>
      </x:c>
      <x:c r="F355" s="34" t="str">
        <x:f>IF($C355="Alliierte Unterstützung","Alliierte Unterstützung",IF(COUNTIFS('Ausrüstung &amp; Historie'!$A$2:$A$429,$A355,'Ausrüstung &amp; Historie'!$B$2:$B$429,$D355,'Ausrüstung &amp; Historie'!$H$2:$H$429,"Im Einsatz")&gt;0,"Im Einsatz",IF(COUNTIFS('Ausrüstung &amp; Historie'!$A$2:$A$429,$A355,'Ausrüstung &amp; Historie'!$B$2:$B$429,$D355,'Ausrüstung &amp; Historie'!$H$2:$H$429,"Noch nicht eingeführt")&gt;0,"Noch nicht eingeführt",IF(COUNTIFS('Ausrüstung &amp; Historie'!$A$2:$A$429,$A355,'Ausrüstung &amp; Historie'!$B$2:$B$429,$D355,'Ausrüstung &amp; Historie'!$H$2:$H$429,"Nicht mehr im Einsatz")&gt;0,"Nicht mehr im Einsatz",IF(COUNTIFS('Ausrüstung &amp; Historie'!$A$2:$A$429,$A355,'Ausrüstung &amp; Historie'!$B$2:$B$429,$D355,'Ausrüstung &amp; Historie'!$H$2:$H$429,"Nie eingeführt / fiktiv")&gt;0,"Nie eingeführt / fiktiv",IF(COUNTIFS('Ausrüstung &amp; Historie'!$A$2:$A$429,$A355,'Ausrüstung &amp; Historie'!$B$2:$B$429,$D355,'Ausrüstung &amp; Historie'!$H$2:$H$429,"Alliierte Unterstützung")&gt;0,"Alliierte Unterstützung",IF(COUNTIFS('Ausrüstung &amp; Historie'!$A$2:$A$429,$A355,'Ausrüstung &amp; Historie'!$B$2:$B$429,$D355,'Ausrüstung &amp; Historie'!$H$2:$H$429,"Unklar")&gt;0,"Unklar","n/a")))))))</x:f>
        <x:v>Im Einsatz</x:v>
      </x:c>
      <x:c r="G355" s="34" t="str">
        <x:v>G02</x:v>
      </x:c>
      <x:c r="H355" s="38" t="str">
        <x:v>abgeglichen</x:v>
      </x:c>
    </x:row>
    <x:row r="356">
      <x:c r="A356" s="34" t="str">
        <x:v>Tschechoslowakei</x:v>
      </x:c>
      <x:c r="B356" s="34" t="str">
        <x:v>Su-22 Fitter Fighter-bomber Flight</x:v>
      </x:c>
      <x:c r="C356" s="34" t="str">
        <x:v>Luftunterstützung</x:v>
      </x:c>
      <x:c r="D356" s="34" t="str">
        <x:v>Su-22 Fitter</x:v>
      </x:c>
      <x:c r="E356" s="34" t="str">
        <x:v>Formationseinheit / Support gemäß Force Diagram</x:v>
      </x:c>
      <x:c r="F356" s="34" t="str">
        <x:f>IF($C356="Alliierte Unterstützung","Alliierte Unterstützung",IF(COUNTIFS('Ausrüstung &amp; Historie'!$A$2:$A$429,$A356,'Ausrüstung &amp; Historie'!$B$2:$B$429,$D356,'Ausrüstung &amp; Historie'!$H$2:$H$429,"Im Einsatz")&gt;0,"Im Einsatz",IF(COUNTIFS('Ausrüstung &amp; Historie'!$A$2:$A$429,$A356,'Ausrüstung &amp; Historie'!$B$2:$B$429,$D356,'Ausrüstung &amp; Historie'!$H$2:$H$429,"Noch nicht eingeführt")&gt;0,"Noch nicht eingeführt",IF(COUNTIFS('Ausrüstung &amp; Historie'!$A$2:$A$429,$A356,'Ausrüstung &amp; Historie'!$B$2:$B$429,$D356,'Ausrüstung &amp; Historie'!$H$2:$H$429,"Nicht mehr im Einsatz")&gt;0,"Nicht mehr im Einsatz",IF(COUNTIFS('Ausrüstung &amp; Historie'!$A$2:$A$429,$A356,'Ausrüstung &amp; Historie'!$B$2:$B$429,$D356,'Ausrüstung &amp; Historie'!$H$2:$H$429,"Nie eingeführt / fiktiv")&gt;0,"Nie eingeführt / fiktiv",IF(COUNTIFS('Ausrüstung &amp; Historie'!$A$2:$A$429,$A356,'Ausrüstung &amp; Historie'!$B$2:$B$429,$D356,'Ausrüstung &amp; Historie'!$H$2:$H$429,"Alliierte Unterstützung")&gt;0,"Alliierte Unterstützung",IF(COUNTIFS('Ausrüstung &amp; Historie'!$A$2:$A$429,$A356,'Ausrüstung &amp; Historie'!$B$2:$B$429,$D356,'Ausrüstung &amp; Historie'!$H$2:$H$429,"Unklar")&gt;0,"Unklar","n/a")))))))</x:f>
        <x:v>Im Einsatz</x:v>
      </x:c>
      <x:c r="G356" s="34" t="str">
        <x:v>G02</x:v>
      </x:c>
      <x:c r="H356" s="38" t="str">
        <x:v>abgeglichen</x:v>
      </x:c>
    </x:row>
    <x:row r="357">
      <x:c r="A357" s="34" t="str">
        <x:v>Kuba</x:v>
      </x:c>
      <x:c r="B357" s="34" t="str">
        <x:v>T-55 Tank Company</x:v>
      </x:c>
      <x:c r="C357" s="34" t="str">
        <x:v>Panzer / Gefechtsfahrzeug</x:v>
      </x:c>
      <x:c r="D357" s="34" t="str">
        <x:v>T-55</x:v>
      </x:c>
      <x:c r="E357" s="34" t="str">
        <x:v>Formationseinheit / Support gemäß Force Diagram</x:v>
      </x:c>
      <x:c r="F357" s="34" t="str">
        <x:f>IF($C357="Alliierte Unterstützung","Alliierte Unterstützung",IF(COUNTIFS('Ausrüstung &amp; Historie'!$A$2:$A$429,$A357,'Ausrüstung &amp; Historie'!$B$2:$B$429,$D357,'Ausrüstung &amp; Historie'!$H$2:$H$429,"Im Einsatz")&gt;0,"Im Einsatz",IF(COUNTIFS('Ausrüstung &amp; Historie'!$A$2:$A$429,$A357,'Ausrüstung &amp; Historie'!$B$2:$B$429,$D357,'Ausrüstung &amp; Historie'!$H$2:$H$429,"Noch nicht eingeführt")&gt;0,"Noch nicht eingeführt",IF(COUNTIFS('Ausrüstung &amp; Historie'!$A$2:$A$429,$A357,'Ausrüstung &amp; Historie'!$B$2:$B$429,$D357,'Ausrüstung &amp; Historie'!$H$2:$H$429,"Nicht mehr im Einsatz")&gt;0,"Nicht mehr im Einsatz",IF(COUNTIFS('Ausrüstung &amp; Historie'!$A$2:$A$429,$A357,'Ausrüstung &amp; Historie'!$B$2:$B$429,$D357,'Ausrüstung &amp; Historie'!$H$2:$H$429,"Nie eingeführt / fiktiv")&gt;0,"Nie eingeführt / fiktiv",IF(COUNTIFS('Ausrüstung &amp; Historie'!$A$2:$A$429,$A357,'Ausrüstung &amp; Historie'!$B$2:$B$429,$D357,'Ausrüstung &amp; Historie'!$H$2:$H$429,"Alliierte Unterstützung")&gt;0,"Alliierte Unterstützung",IF(COUNTIFS('Ausrüstung &amp; Historie'!$A$2:$A$429,$A357,'Ausrüstung &amp; Historie'!$B$2:$B$429,$D357,'Ausrüstung &amp; Historie'!$H$2:$H$429,"Unklar")&gt;0,"Unklar","n/a")))))))</x:f>
        <x:v>Im Einsatz</x:v>
      </x:c>
      <x:c r="G357" s="34" t="str">
        <x:v>C01;RD01</x:v>
      </x:c>
      <x:c r="H357" s="38" t="str">
        <x:v>Red Dawn / Battlefront abgeglichen</x:v>
      </x:c>
    </x:row>
    <x:row r="358">
      <x:c r="A358" s="34" t="str">
        <x:v>Kuba</x:v>
      </x:c>
      <x:c r="B358" s="34" t="str">
        <x:v>T-62 Tank Company</x:v>
      </x:c>
      <x:c r="C358" s="34" t="str">
        <x:v>Panzer / Gefechtsfahrzeug</x:v>
      </x:c>
      <x:c r="D358" s="34" t="str">
        <x:v>T-62</x:v>
      </x:c>
      <x:c r="E358" s="34" t="str">
        <x:v>Formationseinheit / Support gemäß Force Diagram</x:v>
      </x:c>
      <x:c r="F358" s="34" t="str">
        <x:f>IF($C358="Alliierte Unterstützung","Alliierte Unterstützung",IF(COUNTIFS('Ausrüstung &amp; Historie'!$A$2:$A$429,$A358,'Ausrüstung &amp; Historie'!$B$2:$B$429,$D358,'Ausrüstung &amp; Historie'!$H$2:$H$429,"Im Einsatz")&gt;0,"Im Einsatz",IF(COUNTIFS('Ausrüstung &amp; Historie'!$A$2:$A$429,$A358,'Ausrüstung &amp; Historie'!$B$2:$B$429,$D358,'Ausrüstung &amp; Historie'!$H$2:$H$429,"Noch nicht eingeführt")&gt;0,"Noch nicht eingeführt",IF(COUNTIFS('Ausrüstung &amp; Historie'!$A$2:$A$429,$A358,'Ausrüstung &amp; Historie'!$B$2:$B$429,$D358,'Ausrüstung &amp; Historie'!$H$2:$H$429,"Nicht mehr im Einsatz")&gt;0,"Nicht mehr im Einsatz",IF(COUNTIFS('Ausrüstung &amp; Historie'!$A$2:$A$429,$A358,'Ausrüstung &amp; Historie'!$B$2:$B$429,$D358,'Ausrüstung &amp; Historie'!$H$2:$H$429,"Nie eingeführt / fiktiv")&gt;0,"Nie eingeführt / fiktiv",IF(COUNTIFS('Ausrüstung &amp; Historie'!$A$2:$A$429,$A358,'Ausrüstung &amp; Historie'!$B$2:$B$429,$D358,'Ausrüstung &amp; Historie'!$H$2:$H$429,"Alliierte Unterstützung")&gt;0,"Alliierte Unterstützung",IF(COUNTIFS('Ausrüstung &amp; Historie'!$A$2:$A$429,$A358,'Ausrüstung &amp; Historie'!$B$2:$B$429,$D358,'Ausrüstung &amp; Historie'!$H$2:$H$429,"Unklar")&gt;0,"Unklar","n/a")))))))</x:f>
        <x:v>Im Einsatz</x:v>
      </x:c>
      <x:c r="G358" s="34" t="str">
        <x:v>C01;RD01</x:v>
      </x:c>
      <x:c r="H358" s="38" t="str">
        <x:v>Red Dawn / Battlefront abgeglichen</x:v>
      </x:c>
    </x:row>
    <x:row r="359">
      <x:c r="A359" s="34" t="str">
        <x:v>Kuba</x:v>
      </x:c>
      <x:c r="B359" s="34" t="str">
        <x:v>SU-100 Tank/Assault Gun Company</x:v>
      </x:c>
      <x:c r="C359" s="34" t="str">
        <x:v>Panzer / Gefechtsfahrzeug</x:v>
      </x:c>
      <x:c r="D359" s="34" t="str">
        <x:v>SU-100</x:v>
      </x:c>
      <x:c r="E359" s="34" t="str">
        <x:v>Formationseinheit / Support gemäß Force Diagram</x:v>
      </x:c>
      <x:c r="F359" s="34" t="str">
        <x:f>IF($C359="Alliierte Unterstützung","Alliierte Unterstützung",IF(COUNTIFS('Ausrüstung &amp; Historie'!$A$2:$A$429,$A359,'Ausrüstung &amp; Historie'!$B$2:$B$429,$D359,'Ausrüstung &amp; Historie'!$H$2:$H$429,"Im Einsatz")&gt;0,"Im Einsatz",IF(COUNTIFS('Ausrüstung &amp; Historie'!$A$2:$A$429,$A359,'Ausrüstung &amp; Historie'!$B$2:$B$429,$D359,'Ausrüstung &amp; Historie'!$H$2:$H$429,"Noch nicht eingeführt")&gt;0,"Noch nicht eingeführt",IF(COUNTIFS('Ausrüstung &amp; Historie'!$A$2:$A$429,$A359,'Ausrüstung &amp; Historie'!$B$2:$B$429,$D359,'Ausrüstung &amp; Historie'!$H$2:$H$429,"Nicht mehr im Einsatz")&gt;0,"Nicht mehr im Einsatz",IF(COUNTIFS('Ausrüstung &amp; Historie'!$A$2:$A$429,$A359,'Ausrüstung &amp; Historie'!$B$2:$B$429,$D359,'Ausrüstung &amp; Historie'!$H$2:$H$429,"Nie eingeführt / fiktiv")&gt;0,"Nie eingeführt / fiktiv",IF(COUNTIFS('Ausrüstung &amp; Historie'!$A$2:$A$429,$A359,'Ausrüstung &amp; Historie'!$B$2:$B$429,$D359,'Ausrüstung &amp; Historie'!$H$2:$H$429,"Alliierte Unterstützung")&gt;0,"Alliierte Unterstützung",IF(COUNTIFS('Ausrüstung &amp; Historie'!$A$2:$A$429,$A359,'Ausrüstung &amp; Historie'!$B$2:$B$429,$D359,'Ausrüstung &amp; Historie'!$H$2:$H$429,"Unklar")&gt;0,"Unklar","n/a")))))))</x:f>
        <x:v>Im Einsatz</x:v>
      </x:c>
      <x:c r="G359" s="34" t="str">
        <x:v>C01;RD01</x:v>
      </x:c>
      <x:c r="H359" s="38" t="str">
        <x:v>Red Dawn / Battlefront abgeglichen</x:v>
      </x:c>
    </x:row>
    <x:row r="360">
      <x:c r="A360" s="34" t="str">
        <x:v>Kuba</x:v>
      </x:c>
      <x:c r="B360" s="34" t="str">
        <x:v>BMP-1 Motor Rifle Company</x:v>
      </x:c>
      <x:c r="C360" s="34" t="str">
        <x:v>Infanterie / Mechanisiert</x:v>
      </x:c>
      <x:c r="D360" s="34" t="str">
        <x:v>BMP-1</x:v>
      </x:c>
      <x:c r="E360" s="34" t="str">
        <x:v>Formationseinheit / Support gemäß Force Diagram</x:v>
      </x:c>
      <x:c r="F360" s="34" t="str">
        <x:f>IF($C360="Alliierte Unterstützung","Alliierte Unterstützung",IF(COUNTIFS('Ausrüstung &amp; Historie'!$A$2:$A$429,$A360,'Ausrüstung &amp; Historie'!$B$2:$B$429,$D360,'Ausrüstung &amp; Historie'!$H$2:$H$429,"Im Einsatz")&gt;0,"Im Einsatz",IF(COUNTIFS('Ausrüstung &amp; Historie'!$A$2:$A$429,$A360,'Ausrüstung &amp; Historie'!$B$2:$B$429,$D360,'Ausrüstung &amp; Historie'!$H$2:$H$429,"Noch nicht eingeführt")&gt;0,"Noch nicht eingeführt",IF(COUNTIFS('Ausrüstung &amp; Historie'!$A$2:$A$429,$A360,'Ausrüstung &amp; Historie'!$B$2:$B$429,$D360,'Ausrüstung &amp; Historie'!$H$2:$H$429,"Nicht mehr im Einsatz")&gt;0,"Nicht mehr im Einsatz",IF(COUNTIFS('Ausrüstung &amp; Historie'!$A$2:$A$429,$A360,'Ausrüstung &amp; Historie'!$B$2:$B$429,$D360,'Ausrüstung &amp; Historie'!$H$2:$H$429,"Nie eingeführt / fiktiv")&gt;0,"Nie eingeführt / fiktiv",IF(COUNTIFS('Ausrüstung &amp; Historie'!$A$2:$A$429,$A360,'Ausrüstung &amp; Historie'!$B$2:$B$429,$D360,'Ausrüstung &amp; Historie'!$H$2:$H$429,"Alliierte Unterstützung")&gt;0,"Alliierte Unterstützung",IF(COUNTIFS('Ausrüstung &amp; Historie'!$A$2:$A$429,$A360,'Ausrüstung &amp; Historie'!$B$2:$B$429,$D360,'Ausrüstung &amp; Historie'!$H$2:$H$429,"Unklar")&gt;0,"Unklar","n/a")))))))</x:f>
        <x:v>Im Einsatz</x:v>
      </x:c>
      <x:c r="G360" s="34" t="str">
        <x:v>C01;RD01</x:v>
      </x:c>
      <x:c r="H360" s="38" t="str">
        <x:v>Red Dawn / Battlefront abgeglichen</x:v>
      </x:c>
    </x:row>
    <x:row r="361">
      <x:c r="A361" s="34" t="str">
        <x:v>Kuba</x:v>
      </x:c>
      <x:c r="B361" s="34" t="str">
        <x:v>BTR-60 Motor Rifle Company</x:v>
      </x:c>
      <x:c r="C361" s="34" t="str">
        <x:v>Infanterie / Mechanisiert</x:v>
      </x:c>
      <x:c r="D361" s="34" t="str">
        <x:v>BTR-60</x:v>
      </x:c>
      <x:c r="E361" s="34" t="str">
        <x:v>Formationseinheit / Support gemäß Force Diagram</x:v>
      </x:c>
      <x:c r="F361" s="34" t="str">
        <x:f>IF($C361="Alliierte Unterstützung","Alliierte Unterstützung",IF(COUNTIFS('Ausrüstung &amp; Historie'!$A$2:$A$429,$A361,'Ausrüstung &amp; Historie'!$B$2:$B$429,$D361,'Ausrüstung &amp; Historie'!$H$2:$H$429,"Im Einsatz")&gt;0,"Im Einsatz",IF(COUNTIFS('Ausrüstung &amp; Historie'!$A$2:$A$429,$A361,'Ausrüstung &amp; Historie'!$B$2:$B$429,$D361,'Ausrüstung &amp; Historie'!$H$2:$H$429,"Noch nicht eingeführt")&gt;0,"Noch nicht eingeführt",IF(COUNTIFS('Ausrüstung &amp; Historie'!$A$2:$A$429,$A361,'Ausrüstung &amp; Historie'!$B$2:$B$429,$D361,'Ausrüstung &amp; Historie'!$H$2:$H$429,"Nicht mehr im Einsatz")&gt;0,"Nicht mehr im Einsatz",IF(COUNTIFS('Ausrüstung &amp; Historie'!$A$2:$A$429,$A361,'Ausrüstung &amp; Historie'!$B$2:$B$429,$D361,'Ausrüstung &amp; Historie'!$H$2:$H$429,"Nie eingeführt / fiktiv")&gt;0,"Nie eingeführt / fiktiv",IF(COUNTIFS('Ausrüstung &amp; Historie'!$A$2:$A$429,$A361,'Ausrüstung &amp; Historie'!$B$2:$B$429,$D361,'Ausrüstung &amp; Historie'!$H$2:$H$429,"Alliierte Unterstützung")&gt;0,"Alliierte Unterstützung",IF(COUNTIFS('Ausrüstung &amp; Historie'!$A$2:$A$429,$A361,'Ausrüstung &amp; Historie'!$B$2:$B$429,$D361,'Ausrüstung &amp; Historie'!$H$2:$H$429,"Unklar")&gt;0,"Unklar","n/a")))))))</x:f>
        <x:v>Im Einsatz</x:v>
      </x:c>
      <x:c r="G361" s="34" t="str">
        <x:v>C01;RD01</x:v>
      </x:c>
      <x:c r="H361" s="38" t="str">
        <x:v>Red Dawn / Battlefront abgeglichen</x:v>
      </x:c>
    </x:row>
    <x:row r="362">
      <x:c r="A362" s="34" t="str">
        <x:v>Kuba</x:v>
      </x:c>
      <x:c r="B362" s="34" t="str">
        <x:v>BRDM-2 Recon Platoon</x:v>
      </x:c>
      <x:c r="C362" s="34" t="str">
        <x:v>Aufklärung / Beobachtung</x:v>
      </x:c>
      <x:c r="D362" s="34" t="str">
        <x:v>BRDM-2</x:v>
      </x:c>
      <x:c r="E362" s="34" t="str">
        <x:v>Formationseinheit / Support gemäß Force Diagram</x:v>
      </x:c>
      <x:c r="F362" s="34" t="str">
        <x:f>IF($C362="Alliierte Unterstützung","Alliierte Unterstützung",IF(COUNTIFS('Ausrüstung &amp; Historie'!$A$2:$A$429,$A362,'Ausrüstung &amp; Historie'!$B$2:$B$429,$D362,'Ausrüstung &amp; Historie'!$H$2:$H$429,"Im Einsatz")&gt;0,"Im Einsatz",IF(COUNTIFS('Ausrüstung &amp; Historie'!$A$2:$A$429,$A362,'Ausrüstung &amp; Historie'!$B$2:$B$429,$D362,'Ausrüstung &amp; Historie'!$H$2:$H$429,"Noch nicht eingeführt")&gt;0,"Noch nicht eingeführt",IF(COUNTIFS('Ausrüstung &amp; Historie'!$A$2:$A$429,$A362,'Ausrüstung &amp; Historie'!$B$2:$B$429,$D362,'Ausrüstung &amp; Historie'!$H$2:$H$429,"Nicht mehr im Einsatz")&gt;0,"Nicht mehr im Einsatz",IF(COUNTIFS('Ausrüstung &amp; Historie'!$A$2:$A$429,$A362,'Ausrüstung &amp; Historie'!$B$2:$B$429,$D362,'Ausrüstung &amp; Historie'!$H$2:$H$429,"Nie eingeführt / fiktiv")&gt;0,"Nie eingeführt / fiktiv",IF(COUNTIFS('Ausrüstung &amp; Historie'!$A$2:$A$429,$A362,'Ausrüstung &amp; Historie'!$B$2:$B$429,$D362,'Ausrüstung &amp; Historie'!$H$2:$H$429,"Alliierte Unterstützung")&gt;0,"Alliierte Unterstützung",IF(COUNTIFS('Ausrüstung &amp; Historie'!$A$2:$A$429,$A362,'Ausrüstung &amp; Historie'!$B$2:$B$429,$D362,'Ausrüstung &amp; Historie'!$H$2:$H$429,"Unklar")&gt;0,"Unklar","n/a")))))))</x:f>
        <x:v>Unklar</x:v>
      </x:c>
      <x:c r="G362" s="34" t="str">
        <x:v>C01;RD01</x:v>
      </x:c>
      <x:c r="H362" s="38" t="str">
        <x:v>Red Dawn / Battlefront abgeglichen</x:v>
      </x:c>
    </x:row>
    <x:row r="363">
      <x:c r="A363" s="34" t="str">
        <x:v>Kuba</x:v>
      </x:c>
      <x:c r="B363" s="34" t="str">
        <x:v>BMP-1 Observation Post</x:v>
      </x:c>
      <x:c r="C363" s="34" t="str">
        <x:v>Aufklärung / Beobachtung</x:v>
      </x:c>
      <x:c r="D363" s="34" t="str">
        <x:v>BMP-1</x:v>
      </x:c>
      <x:c r="E363" s="34" t="str">
        <x:v>Formationseinheit / Support gemäß Force Diagram</x:v>
      </x:c>
      <x:c r="F363" s="34" t="str">
        <x:f>IF($C363="Alliierte Unterstützung","Alliierte Unterstützung",IF(COUNTIFS('Ausrüstung &amp; Historie'!$A$2:$A$429,$A363,'Ausrüstung &amp; Historie'!$B$2:$B$429,$D363,'Ausrüstung &amp; Historie'!$H$2:$H$429,"Im Einsatz")&gt;0,"Im Einsatz",IF(COUNTIFS('Ausrüstung &amp; Historie'!$A$2:$A$429,$A363,'Ausrüstung &amp; Historie'!$B$2:$B$429,$D363,'Ausrüstung &amp; Historie'!$H$2:$H$429,"Noch nicht eingeführt")&gt;0,"Noch nicht eingeführt",IF(COUNTIFS('Ausrüstung &amp; Historie'!$A$2:$A$429,$A363,'Ausrüstung &amp; Historie'!$B$2:$B$429,$D363,'Ausrüstung &amp; Historie'!$H$2:$H$429,"Nicht mehr im Einsatz")&gt;0,"Nicht mehr im Einsatz",IF(COUNTIFS('Ausrüstung &amp; Historie'!$A$2:$A$429,$A363,'Ausrüstung &amp; Historie'!$B$2:$B$429,$D363,'Ausrüstung &amp; Historie'!$H$2:$H$429,"Nie eingeführt / fiktiv")&gt;0,"Nie eingeführt / fiktiv",IF(COUNTIFS('Ausrüstung &amp; Historie'!$A$2:$A$429,$A363,'Ausrüstung &amp; Historie'!$B$2:$B$429,$D363,'Ausrüstung &amp; Historie'!$H$2:$H$429,"Alliierte Unterstützung")&gt;0,"Alliierte Unterstützung",IF(COUNTIFS('Ausrüstung &amp; Historie'!$A$2:$A$429,$A363,'Ausrüstung &amp; Historie'!$B$2:$B$429,$D363,'Ausrüstung &amp; Historie'!$H$2:$H$429,"Unklar")&gt;0,"Unklar","n/a")))))))</x:f>
        <x:v>Im Einsatz</x:v>
      </x:c>
      <x:c r="G363" s="34" t="str">
        <x:v>C01;RD01</x:v>
      </x:c>
      <x:c r="H363" s="38" t="str">
        <x:v>Red Dawn / Battlefront abgeglichen</x:v>
      </x:c>
    </x:row>
    <x:row r="364">
      <x:c r="A364" s="34" t="str">
        <x:v>Kuba</x:v>
      </x:c>
      <x:c r="B364" s="34" t="str">
        <x:v>Spandrel Anti-Tank Platoon</x:v>
      </x:c>
      <x:c r="C364" s="34" t="str">
        <x:v>Panzerabwehr</x:v>
      </x:c>
      <x:c r="D364" s="34" t="str">
        <x:v>Spandrel</x:v>
      </x:c>
      <x:c r="E364" s="34" t="str">
        <x:v>Formationseinheit / Support gemäß Force Diagram</x:v>
      </x:c>
      <x:c r="F364" s="34" t="str">
        <x:f>IF($C364="Alliierte Unterstützung","Alliierte Unterstützung",IF(COUNTIFS('Ausrüstung &amp; Historie'!$A$2:$A$429,$A364,'Ausrüstung &amp; Historie'!$B$2:$B$429,$D364,'Ausrüstung &amp; Historie'!$H$2:$H$429,"Im Einsatz")&gt;0,"Im Einsatz",IF(COUNTIFS('Ausrüstung &amp; Historie'!$A$2:$A$429,$A364,'Ausrüstung &amp; Historie'!$B$2:$B$429,$D364,'Ausrüstung &amp; Historie'!$H$2:$H$429,"Noch nicht eingeführt")&gt;0,"Noch nicht eingeführt",IF(COUNTIFS('Ausrüstung &amp; Historie'!$A$2:$A$429,$A364,'Ausrüstung &amp; Historie'!$B$2:$B$429,$D364,'Ausrüstung &amp; Historie'!$H$2:$H$429,"Nicht mehr im Einsatz")&gt;0,"Nicht mehr im Einsatz",IF(COUNTIFS('Ausrüstung &amp; Historie'!$A$2:$A$429,$A364,'Ausrüstung &amp; Historie'!$B$2:$B$429,$D364,'Ausrüstung &amp; Historie'!$H$2:$H$429,"Nie eingeführt / fiktiv")&gt;0,"Nie eingeführt / fiktiv",IF(COUNTIFS('Ausrüstung &amp; Historie'!$A$2:$A$429,$A364,'Ausrüstung &amp; Historie'!$B$2:$B$429,$D364,'Ausrüstung &amp; Historie'!$H$2:$H$429,"Alliierte Unterstützung")&gt;0,"Alliierte Unterstützung",IF(COUNTIFS('Ausrüstung &amp; Historie'!$A$2:$A$429,$A364,'Ausrüstung &amp; Historie'!$B$2:$B$429,$D364,'Ausrüstung &amp; Historie'!$H$2:$H$429,"Unklar")&gt;0,"Unklar","n/a")))))))</x:f>
        <x:v>Im Einsatz</x:v>
      </x:c>
      <x:c r="G364" s="34" t="str">
        <x:v>C01;RD01</x:v>
      </x:c>
      <x:c r="H364" s="38" t="str">
        <x:v>Red Dawn / Battlefront abgeglichen</x:v>
      </x:c>
    </x:row>
    <x:row r="365">
      <x:c r="A365" s="34" t="str">
        <x:v>Kuba</x:v>
      </x:c>
      <x:c r="B365" s="34" t="str">
        <x:v>2S1 Carnation Artillery Battery</x:v>
      </x:c>
      <x:c r="C365" s="34" t="str">
        <x:v>Artillerie</x:v>
      </x:c>
      <x:c r="D365" s="34" t="str">
        <x:v>2S1 Gvozdika</x:v>
      </x:c>
      <x:c r="E365" s="34" t="str">
        <x:v>Formationseinheit / Support gemäß Force Diagram</x:v>
      </x:c>
      <x:c r="F365" s="34" t="str">
        <x:f>IF($C365="Alliierte Unterstützung","Alliierte Unterstützung",IF(COUNTIFS('Ausrüstung &amp; Historie'!$A$2:$A$429,$A365,'Ausrüstung &amp; Historie'!$B$2:$B$429,$D365,'Ausrüstung &amp; Historie'!$H$2:$H$429,"Im Einsatz")&gt;0,"Im Einsatz",IF(COUNTIFS('Ausrüstung &amp; Historie'!$A$2:$A$429,$A365,'Ausrüstung &amp; Historie'!$B$2:$B$429,$D365,'Ausrüstung &amp; Historie'!$H$2:$H$429,"Noch nicht eingeführt")&gt;0,"Noch nicht eingeführt",IF(COUNTIFS('Ausrüstung &amp; Historie'!$A$2:$A$429,$A365,'Ausrüstung &amp; Historie'!$B$2:$B$429,$D365,'Ausrüstung &amp; Historie'!$H$2:$H$429,"Nicht mehr im Einsatz")&gt;0,"Nicht mehr im Einsatz",IF(COUNTIFS('Ausrüstung &amp; Historie'!$A$2:$A$429,$A365,'Ausrüstung &amp; Historie'!$B$2:$B$429,$D365,'Ausrüstung &amp; Historie'!$H$2:$H$429,"Nie eingeführt / fiktiv")&gt;0,"Nie eingeführt / fiktiv",IF(COUNTIFS('Ausrüstung &amp; Historie'!$A$2:$A$429,$A365,'Ausrüstung &amp; Historie'!$B$2:$B$429,$D365,'Ausrüstung &amp; Historie'!$H$2:$H$429,"Alliierte Unterstützung")&gt;0,"Alliierte Unterstützung",IF(COUNTIFS('Ausrüstung &amp; Historie'!$A$2:$A$429,$A365,'Ausrüstung &amp; Historie'!$B$2:$B$429,$D365,'Ausrüstung &amp; Historie'!$H$2:$H$429,"Unklar")&gt;0,"Unklar","n/a")))))))</x:f>
        <x:v>Im Einsatz</x:v>
      </x:c>
      <x:c r="G365" s="34" t="str">
        <x:v>C01;RD01</x:v>
      </x:c>
      <x:c r="H365" s="38" t="str">
        <x:v>Red Dawn / Battlefront abgeglichen</x:v>
      </x:c>
    </x:row>
    <x:row r="366">
      <x:c r="A366" s="34" t="str">
        <x:v>Kuba</x:v>
      </x:c>
      <x:c r="B366" s="34" t="str">
        <x:v>2S3 Acacia Heavy Artillery Battery</x:v>
      </x:c>
      <x:c r="C366" s="34" t="str">
        <x:v>Artillerie</x:v>
      </x:c>
      <x:c r="D366" s="34" t="str">
        <x:v>2S3 Akatsiya</x:v>
      </x:c>
      <x:c r="E366" s="34" t="str">
        <x:v>Formationseinheit / Support gemäß Force Diagram</x:v>
      </x:c>
      <x:c r="F366" s="34" t="str">
        <x:f>IF($C366="Alliierte Unterstützung","Alliierte Unterstützung",IF(COUNTIFS('Ausrüstung &amp; Historie'!$A$2:$A$429,$A366,'Ausrüstung &amp; Historie'!$B$2:$B$429,$D366,'Ausrüstung &amp; Historie'!$H$2:$H$429,"Im Einsatz")&gt;0,"Im Einsatz",IF(COUNTIFS('Ausrüstung &amp; Historie'!$A$2:$A$429,$A366,'Ausrüstung &amp; Historie'!$B$2:$B$429,$D366,'Ausrüstung &amp; Historie'!$H$2:$H$429,"Noch nicht eingeführt")&gt;0,"Noch nicht eingeführt",IF(COUNTIFS('Ausrüstung &amp; Historie'!$A$2:$A$429,$A366,'Ausrüstung &amp; Historie'!$B$2:$B$429,$D366,'Ausrüstung &amp; Historie'!$H$2:$H$429,"Nicht mehr im Einsatz")&gt;0,"Nicht mehr im Einsatz",IF(COUNTIFS('Ausrüstung &amp; Historie'!$A$2:$A$429,$A366,'Ausrüstung &amp; Historie'!$B$2:$B$429,$D366,'Ausrüstung &amp; Historie'!$H$2:$H$429,"Nie eingeführt / fiktiv")&gt;0,"Nie eingeführt / fiktiv",IF(COUNTIFS('Ausrüstung &amp; Historie'!$A$2:$A$429,$A366,'Ausrüstung &amp; Historie'!$B$2:$B$429,$D366,'Ausrüstung &amp; Historie'!$H$2:$H$429,"Alliierte Unterstützung")&gt;0,"Alliierte Unterstützung",IF(COUNTIFS('Ausrüstung &amp; Historie'!$A$2:$A$429,$A366,'Ausrüstung &amp; Historie'!$B$2:$B$429,$D366,'Ausrüstung &amp; Historie'!$H$2:$H$429,"Unklar")&gt;0,"Unklar","n/a")))))))</x:f>
        <x:v>Im Einsatz</x:v>
      </x:c>
      <x:c r="G366" s="34" t="str">
        <x:v>C01;RD01</x:v>
      </x:c>
      <x:c r="H366" s="38" t="str">
        <x:v>Red Dawn / Battlefront abgeglichen</x:v>
      </x:c>
    </x:row>
    <x:row r="367">
      <x:c r="A367" s="34" t="str">
        <x:v>Kuba</x:v>
      </x:c>
      <x:c r="B367" s="34" t="str">
        <x:v>BM-21 Hail Rocket Launcher Battery</x:v>
      </x:c>
      <x:c r="C367" s="34" t="str">
        <x:v>Artillerie</x:v>
      </x:c>
      <x:c r="D367" s="34" t="str">
        <x:v>BM-21 Grad</x:v>
      </x:c>
      <x:c r="E367" s="34" t="str">
        <x:v>Formationseinheit / Support gemäß Force Diagram</x:v>
      </x:c>
      <x:c r="F367" s="34" t="str">
        <x:f>IF($C367="Alliierte Unterstützung","Alliierte Unterstützung",IF(COUNTIFS('Ausrüstung &amp; Historie'!$A$2:$A$429,$A367,'Ausrüstung &amp; Historie'!$B$2:$B$429,$D367,'Ausrüstung &amp; Historie'!$H$2:$H$429,"Im Einsatz")&gt;0,"Im Einsatz",IF(COUNTIFS('Ausrüstung &amp; Historie'!$A$2:$A$429,$A367,'Ausrüstung &amp; Historie'!$B$2:$B$429,$D367,'Ausrüstung &amp; Historie'!$H$2:$H$429,"Noch nicht eingeführt")&gt;0,"Noch nicht eingeführt",IF(COUNTIFS('Ausrüstung &amp; Historie'!$A$2:$A$429,$A367,'Ausrüstung &amp; Historie'!$B$2:$B$429,$D367,'Ausrüstung &amp; Historie'!$H$2:$H$429,"Nicht mehr im Einsatz")&gt;0,"Nicht mehr im Einsatz",IF(COUNTIFS('Ausrüstung &amp; Historie'!$A$2:$A$429,$A367,'Ausrüstung &amp; Historie'!$B$2:$B$429,$D367,'Ausrüstung &amp; Historie'!$H$2:$H$429,"Nie eingeführt / fiktiv")&gt;0,"Nie eingeführt / fiktiv",IF(COUNTIFS('Ausrüstung &amp; Historie'!$A$2:$A$429,$A367,'Ausrüstung &amp; Historie'!$B$2:$B$429,$D367,'Ausrüstung &amp; Historie'!$H$2:$H$429,"Alliierte Unterstützung")&gt;0,"Alliierte Unterstützung",IF(COUNTIFS('Ausrüstung &amp; Historie'!$A$2:$A$429,$A367,'Ausrüstung &amp; Historie'!$B$2:$B$429,$D367,'Ausrüstung &amp; Historie'!$H$2:$H$429,"Unklar")&gt;0,"Unklar","n/a")))))))</x:f>
        <x:v>Im Einsatz</x:v>
      </x:c>
      <x:c r="G367" s="34" t="str">
        <x:v>C01;RD01</x:v>
      </x:c>
      <x:c r="H367" s="38" t="str">
        <x:v>Red Dawn / Battlefront abgeglichen</x:v>
      </x:c>
    </x:row>
    <x:row r="368">
      <x:c r="A368" s="34" t="str">
        <x:v>Kuba</x:v>
      </x:c>
      <x:c r="B368" s="34" t="str">
        <x:v>ZSU-23-4 Shilka AA Platoon</x:v>
      </x:c>
      <x:c r="C368" s="34" t="str">
        <x:v>Flugabwehr</x:v>
      </x:c>
      <x:c r="D368" s="34" t="str">
        <x:v>ZSU-23-4 Shilka</x:v>
      </x:c>
      <x:c r="E368" s="34" t="str">
        <x:v>Formationseinheit / Support gemäß Force Diagram</x:v>
      </x:c>
      <x:c r="F368" s="34" t="str">
        <x:f>IF($C368="Alliierte Unterstützung","Alliierte Unterstützung",IF(COUNTIFS('Ausrüstung &amp; Historie'!$A$2:$A$429,$A368,'Ausrüstung &amp; Historie'!$B$2:$B$429,$D368,'Ausrüstung &amp; Historie'!$H$2:$H$429,"Im Einsatz")&gt;0,"Im Einsatz",IF(COUNTIFS('Ausrüstung &amp; Historie'!$A$2:$A$429,$A368,'Ausrüstung &amp; Historie'!$B$2:$B$429,$D368,'Ausrüstung &amp; Historie'!$H$2:$H$429,"Noch nicht eingeführt")&gt;0,"Noch nicht eingeführt",IF(COUNTIFS('Ausrüstung &amp; Historie'!$A$2:$A$429,$A368,'Ausrüstung &amp; Historie'!$B$2:$B$429,$D368,'Ausrüstung &amp; Historie'!$H$2:$H$429,"Nicht mehr im Einsatz")&gt;0,"Nicht mehr im Einsatz",IF(COUNTIFS('Ausrüstung &amp; Historie'!$A$2:$A$429,$A368,'Ausrüstung &amp; Historie'!$B$2:$B$429,$D368,'Ausrüstung &amp; Historie'!$H$2:$H$429,"Nie eingeführt / fiktiv")&gt;0,"Nie eingeführt / fiktiv",IF(COUNTIFS('Ausrüstung &amp; Historie'!$A$2:$A$429,$A368,'Ausrüstung &amp; Historie'!$B$2:$B$429,$D368,'Ausrüstung &amp; Historie'!$H$2:$H$429,"Alliierte Unterstützung")&gt;0,"Alliierte Unterstützung",IF(COUNTIFS('Ausrüstung &amp; Historie'!$A$2:$A$429,$A368,'Ausrüstung &amp; Historie'!$B$2:$B$429,$D368,'Ausrüstung &amp; Historie'!$H$2:$H$429,"Unklar")&gt;0,"Unklar","n/a")))))))</x:f>
        <x:v>Im Einsatz</x:v>
      </x:c>
      <x:c r="G368" s="34" t="str">
        <x:v>C01;RD01</x:v>
      </x:c>
      <x:c r="H368" s="38" t="str">
        <x:v>Red Dawn / Battlefront abgeglichen</x:v>
      </x:c>
    </x:row>
    <x:row r="369">
      <x:c r="A369" s="34" t="str">
        <x:v>Kuba</x:v>
      </x:c>
      <x:c r="B369" s="34" t="str">
        <x:v>ZSU-57-2 AA Platoon</x:v>
      </x:c>
      <x:c r="C369" s="34" t="str">
        <x:v>Flugabwehr</x:v>
      </x:c>
      <x:c r="D369" s="34" t="str">
        <x:v>ZSU-57-2</x:v>
      </x:c>
      <x:c r="E369" s="34" t="str">
        <x:v>Formationseinheit / Support gemäß Force Diagram</x:v>
      </x:c>
      <x:c r="F369" s="34" t="str">
        <x:f>IF($C369="Alliierte Unterstützung","Alliierte Unterstützung",IF(COUNTIFS('Ausrüstung &amp; Historie'!$A$2:$A$429,$A369,'Ausrüstung &amp; Historie'!$B$2:$B$429,$D369,'Ausrüstung &amp; Historie'!$H$2:$H$429,"Im Einsatz")&gt;0,"Im Einsatz",IF(COUNTIFS('Ausrüstung &amp; Historie'!$A$2:$A$429,$A369,'Ausrüstung &amp; Historie'!$B$2:$B$429,$D369,'Ausrüstung &amp; Historie'!$H$2:$H$429,"Noch nicht eingeführt")&gt;0,"Noch nicht eingeführt",IF(COUNTIFS('Ausrüstung &amp; Historie'!$A$2:$A$429,$A369,'Ausrüstung &amp; Historie'!$B$2:$B$429,$D369,'Ausrüstung &amp; Historie'!$H$2:$H$429,"Nicht mehr im Einsatz")&gt;0,"Nicht mehr im Einsatz",IF(COUNTIFS('Ausrüstung &amp; Historie'!$A$2:$A$429,$A369,'Ausrüstung &amp; Historie'!$B$2:$B$429,$D369,'Ausrüstung &amp; Historie'!$H$2:$H$429,"Nie eingeführt / fiktiv")&gt;0,"Nie eingeführt / fiktiv",IF(COUNTIFS('Ausrüstung &amp; Historie'!$A$2:$A$429,$A369,'Ausrüstung &amp; Historie'!$B$2:$B$429,$D369,'Ausrüstung &amp; Historie'!$H$2:$H$429,"Alliierte Unterstützung")&gt;0,"Alliierte Unterstützung",IF(COUNTIFS('Ausrüstung &amp; Historie'!$A$2:$A$429,$A369,'Ausrüstung &amp; Historie'!$B$2:$B$429,$D369,'Ausrüstung &amp; Historie'!$H$2:$H$429,"Unklar")&gt;0,"Unklar","n/a")))))))</x:f>
        <x:v>Im Einsatz</x:v>
      </x:c>
      <x:c r="G369" s="34" t="str">
        <x:v>C01;RD01</x:v>
      </x:c>
      <x:c r="H369" s="38" t="str">
        <x:v>Red Dawn / Battlefront abgeglichen</x:v>
      </x:c>
    </x:row>
    <x:row r="370">
      <x:c r="A370" s="34" t="str">
        <x:v>Kuba</x:v>
      </x:c>
      <x:c r="B370" s="34" t="str">
        <x:v>M53/59 Praga AA Platoon</x:v>
      </x:c>
      <x:c r="C370" s="34" t="str">
        <x:v>Flugabwehr</x:v>
      </x:c>
      <x:c r="D370" s="34" t="str">
        <x:v>M53/59 Praga</x:v>
      </x:c>
      <x:c r="E370" s="34" t="str">
        <x:v>Formationseinheit / Support gemäß Force Diagram</x:v>
      </x:c>
      <x:c r="F370" s="34" t="str">
        <x:f>IF($C370="Alliierte Unterstützung","Alliierte Unterstützung",IF(COUNTIFS('Ausrüstung &amp; Historie'!$A$2:$A$429,$A370,'Ausrüstung &amp; Historie'!$B$2:$B$429,$D370,'Ausrüstung &amp; Historie'!$H$2:$H$429,"Im Einsatz")&gt;0,"Im Einsatz",IF(COUNTIFS('Ausrüstung &amp; Historie'!$A$2:$A$429,$A370,'Ausrüstung &amp; Historie'!$B$2:$B$429,$D370,'Ausrüstung &amp; Historie'!$H$2:$H$429,"Noch nicht eingeführt")&gt;0,"Noch nicht eingeführt",IF(COUNTIFS('Ausrüstung &amp; Historie'!$A$2:$A$429,$A370,'Ausrüstung &amp; Historie'!$B$2:$B$429,$D370,'Ausrüstung &amp; Historie'!$H$2:$H$429,"Nicht mehr im Einsatz")&gt;0,"Nicht mehr im Einsatz",IF(COUNTIFS('Ausrüstung &amp; Historie'!$A$2:$A$429,$A370,'Ausrüstung &amp; Historie'!$B$2:$B$429,$D370,'Ausrüstung &amp; Historie'!$H$2:$H$429,"Nie eingeführt / fiktiv")&gt;0,"Nie eingeführt / fiktiv",IF(COUNTIFS('Ausrüstung &amp; Historie'!$A$2:$A$429,$A370,'Ausrüstung &amp; Historie'!$B$2:$B$429,$D370,'Ausrüstung &amp; Historie'!$H$2:$H$429,"Alliierte Unterstützung")&gt;0,"Alliierte Unterstützung",IF(COUNTIFS('Ausrüstung &amp; Historie'!$A$2:$A$429,$A370,'Ausrüstung &amp; Historie'!$B$2:$B$429,$D370,'Ausrüstung &amp; Historie'!$H$2:$H$429,"Unklar")&gt;0,"Unklar","n/a")))))))</x:f>
        <x:v>Im Einsatz</x:v>
      </x:c>
      <x:c r="G370" s="34" t="str">
        <x:v>C01;RD01</x:v>
      </x:c>
      <x:c r="H370" s="38" t="str">
        <x:v>Red Dawn / Battlefront abgeglichen</x:v>
      </x:c>
    </x:row>
    <x:row r="371">
      <x:c r="A371" s="34" t="str">
        <x:v>Kuba</x:v>
      </x:c>
      <x:c r="B371" s="34" t="str">
        <x:v>SA-9 Gaskin SAM Platoon</x:v>
      </x:c>
      <x:c r="C371" s="34" t="str">
        <x:v>Flugabwehr</x:v>
      </x:c>
      <x:c r="D371" s="34" t="str">
        <x:v>SA-9 Gaskin</x:v>
      </x:c>
      <x:c r="E371" s="34" t="str">
        <x:v>Formationseinheit / Support gemäß Force Diagram</x:v>
      </x:c>
      <x:c r="F371" s="34" t="str">
        <x:f>IF($C371="Alliierte Unterstützung","Alliierte Unterstützung",IF(COUNTIFS('Ausrüstung &amp; Historie'!$A$2:$A$429,$A371,'Ausrüstung &amp; Historie'!$B$2:$B$429,$D371,'Ausrüstung &amp; Historie'!$H$2:$H$429,"Im Einsatz")&gt;0,"Im Einsatz",IF(COUNTIFS('Ausrüstung &amp; Historie'!$A$2:$A$429,$A371,'Ausrüstung &amp; Historie'!$B$2:$B$429,$D371,'Ausrüstung &amp; Historie'!$H$2:$H$429,"Noch nicht eingeführt")&gt;0,"Noch nicht eingeführt",IF(COUNTIFS('Ausrüstung &amp; Historie'!$A$2:$A$429,$A371,'Ausrüstung &amp; Historie'!$B$2:$B$429,$D371,'Ausrüstung &amp; Historie'!$H$2:$H$429,"Nicht mehr im Einsatz")&gt;0,"Nicht mehr im Einsatz",IF(COUNTIFS('Ausrüstung &amp; Historie'!$A$2:$A$429,$A371,'Ausrüstung &amp; Historie'!$B$2:$B$429,$D371,'Ausrüstung &amp; Historie'!$H$2:$H$429,"Nie eingeführt / fiktiv")&gt;0,"Nie eingeführt / fiktiv",IF(COUNTIFS('Ausrüstung &amp; Historie'!$A$2:$A$429,$A371,'Ausrüstung &amp; Historie'!$B$2:$B$429,$D371,'Ausrüstung &amp; Historie'!$H$2:$H$429,"Alliierte Unterstützung")&gt;0,"Alliierte Unterstützung",IF(COUNTIFS('Ausrüstung &amp; Historie'!$A$2:$A$429,$A371,'Ausrüstung &amp; Historie'!$B$2:$B$429,$D371,'Ausrüstung &amp; Historie'!$H$2:$H$429,"Unklar")&gt;0,"Unklar","n/a")))))))</x:f>
        <x:v>Im Einsatz</x:v>
      </x:c>
      <x:c r="G371" s="34" t="str">
        <x:v>C01;RD01</x:v>
      </x:c>
      <x:c r="H371" s="38" t="str">
        <x:v>Red Dawn / Battlefront abgeglichen</x:v>
      </x:c>
    </x:row>
    <x:row r="372">
      <x:c r="A372" s="34" t="str">
        <x:v>Kuba</x:v>
      </x:c>
      <x:c r="B372" s="34" t="str">
        <x:v>SA-13 Gopher SAM Platoon</x:v>
      </x:c>
      <x:c r="C372" s="34" t="str">
        <x:v>Flugabwehr</x:v>
      </x:c>
      <x:c r="D372" s="34" t="str">
        <x:v>SA-13 Gopher</x:v>
      </x:c>
      <x:c r="E372" s="34" t="str">
        <x:v>Formationseinheit / Support gemäß Force Diagram</x:v>
      </x:c>
      <x:c r="F372" s="34" t="str">
        <x:f>IF($C372="Alliierte Unterstützung","Alliierte Unterstützung",IF(COUNTIFS('Ausrüstung &amp; Historie'!$A$2:$A$429,$A372,'Ausrüstung &amp; Historie'!$B$2:$B$429,$D372,'Ausrüstung &amp; Historie'!$H$2:$H$429,"Im Einsatz")&gt;0,"Im Einsatz",IF(COUNTIFS('Ausrüstung &amp; Historie'!$A$2:$A$429,$A372,'Ausrüstung &amp; Historie'!$B$2:$B$429,$D372,'Ausrüstung &amp; Historie'!$H$2:$H$429,"Noch nicht eingeführt")&gt;0,"Noch nicht eingeführt",IF(COUNTIFS('Ausrüstung &amp; Historie'!$A$2:$A$429,$A372,'Ausrüstung &amp; Historie'!$B$2:$B$429,$D372,'Ausrüstung &amp; Historie'!$H$2:$H$429,"Nicht mehr im Einsatz")&gt;0,"Nicht mehr im Einsatz",IF(COUNTIFS('Ausrüstung &amp; Historie'!$A$2:$A$429,$A372,'Ausrüstung &amp; Historie'!$B$2:$B$429,$D372,'Ausrüstung &amp; Historie'!$H$2:$H$429,"Nie eingeführt / fiktiv")&gt;0,"Nie eingeführt / fiktiv",IF(COUNTIFS('Ausrüstung &amp; Historie'!$A$2:$A$429,$A372,'Ausrüstung &amp; Historie'!$B$2:$B$429,$D372,'Ausrüstung &amp; Historie'!$H$2:$H$429,"Alliierte Unterstützung")&gt;0,"Alliierte Unterstützung",IF(COUNTIFS('Ausrüstung &amp; Historie'!$A$2:$A$429,$A372,'Ausrüstung &amp; Historie'!$B$2:$B$429,$D372,'Ausrüstung &amp; Historie'!$H$2:$H$429,"Unklar")&gt;0,"Unklar","n/a")))))))</x:f>
        <x:v>Im Einsatz</x:v>
      </x:c>
      <x:c r="G372" s="34" t="str">
        <x:v>C01;RD01</x:v>
      </x:c>
      <x:c r="H372" s="38" t="str">
        <x:v>Red Dawn / Battlefront abgeglichen</x:v>
      </x:c>
    </x:row>
    <x:row r="373">
      <x:c r="A373" s="34" t="str">
        <x:v>Kuba</x:v>
      </x:c>
      <x:c r="B373" s="34" t="str">
        <x:v>SA-8 Gecko SAM Platoon</x:v>
      </x:c>
      <x:c r="C373" s="34" t="str">
        <x:v>Flugabwehr</x:v>
      </x:c>
      <x:c r="D373" s="34" t="str">
        <x:v>SA-8 Gecko</x:v>
      </x:c>
      <x:c r="E373" s="34" t="str">
        <x:v>Formationseinheit / Support gemäß Force Diagram</x:v>
      </x:c>
      <x:c r="F373" s="34" t="str">
        <x:f>IF($C373="Alliierte Unterstützung","Alliierte Unterstützung",IF(COUNTIFS('Ausrüstung &amp; Historie'!$A$2:$A$429,$A373,'Ausrüstung &amp; Historie'!$B$2:$B$429,$D373,'Ausrüstung &amp; Historie'!$H$2:$H$429,"Im Einsatz")&gt;0,"Im Einsatz",IF(COUNTIFS('Ausrüstung &amp; Historie'!$A$2:$A$429,$A373,'Ausrüstung &amp; Historie'!$B$2:$B$429,$D373,'Ausrüstung &amp; Historie'!$H$2:$H$429,"Noch nicht eingeführt")&gt;0,"Noch nicht eingeführt",IF(COUNTIFS('Ausrüstung &amp; Historie'!$A$2:$A$429,$A373,'Ausrüstung &amp; Historie'!$B$2:$B$429,$D373,'Ausrüstung &amp; Historie'!$H$2:$H$429,"Nicht mehr im Einsatz")&gt;0,"Nicht mehr im Einsatz",IF(COUNTIFS('Ausrüstung &amp; Historie'!$A$2:$A$429,$A373,'Ausrüstung &amp; Historie'!$B$2:$B$429,$D373,'Ausrüstung &amp; Historie'!$H$2:$H$429,"Nie eingeführt / fiktiv")&gt;0,"Nie eingeführt / fiktiv",IF(COUNTIFS('Ausrüstung &amp; Historie'!$A$2:$A$429,$A373,'Ausrüstung &amp; Historie'!$B$2:$B$429,$D373,'Ausrüstung &amp; Historie'!$H$2:$H$429,"Alliierte Unterstützung")&gt;0,"Alliierte Unterstützung",IF(COUNTIFS('Ausrüstung &amp; Historie'!$A$2:$A$429,$A373,'Ausrüstung &amp; Historie'!$B$2:$B$429,$D373,'Ausrüstung &amp; Historie'!$H$2:$H$429,"Unklar")&gt;0,"Unklar","n/a")))))))</x:f>
        <x:v>Im Einsatz</x:v>
      </x:c>
      <x:c r="G373" s="34" t="str">
        <x:v>C01;RD01</x:v>
      </x:c>
      <x:c r="H373" s="38" t="str">
        <x:v>Red Dawn / Battlefront abgeglichen</x:v>
      </x:c>
    </x:row>
    <x:row r="374">
      <x:c r="A374" s="34" t="str">
        <x:v>Kuba</x:v>
      </x:c>
      <x:c r="B374" s="34" t="str">
        <x:v>Mi-24 Hind Assault Helicopter Company</x:v>
      </x:c>
      <x:c r="C374" s="34" t="str">
        <x:v>Luftunterstützung</x:v>
      </x:c>
      <x:c r="D374" s="34" t="str">
        <x:v>Mi-24 Hind</x:v>
      </x:c>
      <x:c r="E374" s="34" t="str">
        <x:v>Formationseinheit / Support gemäß Force Diagram</x:v>
      </x:c>
      <x:c r="F374" s="34" t="str">
        <x:f>IF($C374="Alliierte Unterstützung","Alliierte Unterstützung",IF(COUNTIFS('Ausrüstung &amp; Historie'!$A$2:$A$429,$A374,'Ausrüstung &amp; Historie'!$B$2:$B$429,$D374,'Ausrüstung &amp; Historie'!$H$2:$H$429,"Im Einsatz")&gt;0,"Im Einsatz",IF(COUNTIFS('Ausrüstung &amp; Historie'!$A$2:$A$429,$A374,'Ausrüstung &amp; Historie'!$B$2:$B$429,$D374,'Ausrüstung &amp; Historie'!$H$2:$H$429,"Noch nicht eingeführt")&gt;0,"Noch nicht eingeführt",IF(COUNTIFS('Ausrüstung &amp; Historie'!$A$2:$A$429,$A374,'Ausrüstung &amp; Historie'!$B$2:$B$429,$D374,'Ausrüstung &amp; Historie'!$H$2:$H$429,"Nicht mehr im Einsatz")&gt;0,"Nicht mehr im Einsatz",IF(COUNTIFS('Ausrüstung &amp; Historie'!$A$2:$A$429,$A374,'Ausrüstung &amp; Historie'!$B$2:$B$429,$D374,'Ausrüstung &amp; Historie'!$H$2:$H$429,"Nie eingeführt / fiktiv")&gt;0,"Nie eingeführt / fiktiv",IF(COUNTIFS('Ausrüstung &amp; Historie'!$A$2:$A$429,$A374,'Ausrüstung &amp; Historie'!$B$2:$B$429,$D374,'Ausrüstung &amp; Historie'!$H$2:$H$429,"Alliierte Unterstützung")&gt;0,"Alliierte Unterstützung",IF(COUNTIFS('Ausrüstung &amp; Historie'!$A$2:$A$429,$A374,'Ausrüstung &amp; Historie'!$B$2:$B$429,$D374,'Ausrüstung &amp; Historie'!$H$2:$H$429,"Unklar")&gt;0,"Unklar","n/a")))))))</x:f>
        <x:v>Im Einsatz</x:v>
      </x:c>
      <x:c r="G374" s="34" t="str">
        <x:v>C01;RD01</x:v>
      </x:c>
      <x:c r="H374" s="38" t="str">
        <x:v>Red Dawn / Battlefront abgeglichen</x:v>
      </x:c>
    </x:row>
    <x:row r="375">
      <x:c r="A375" s="34" t="str">
        <x:v>Kuba</x:v>
      </x:c>
      <x:c r="B375" s="34" t="str">
        <x:v>Su-17/Su-22 Fitter Strike Flight</x:v>
      </x:c>
      <x:c r="C375" s="34" t="str">
        <x:v>Luftunterstützung</x:v>
      </x:c>
      <x:c r="D375" s="34" t="str">
        <x:v>Su-17 Fitter</x:v>
      </x:c>
      <x:c r="E375" s="34" t="str">
        <x:v>Formationseinheit / Support gemäß Force Diagram</x:v>
      </x:c>
      <x:c r="F375" s="34" t="str">
        <x:f>IF($C375="Alliierte Unterstützung","Alliierte Unterstützung",IF(COUNTIFS('Ausrüstung &amp; Historie'!$A$2:$A$429,$A375,'Ausrüstung &amp; Historie'!$B$2:$B$429,$D375,'Ausrüstung &amp; Historie'!$H$2:$H$429,"Im Einsatz")&gt;0,"Im Einsatz",IF(COUNTIFS('Ausrüstung &amp; Historie'!$A$2:$A$429,$A375,'Ausrüstung &amp; Historie'!$B$2:$B$429,$D375,'Ausrüstung &amp; Historie'!$H$2:$H$429,"Noch nicht eingeführt")&gt;0,"Noch nicht eingeführt",IF(COUNTIFS('Ausrüstung &amp; Historie'!$A$2:$A$429,$A375,'Ausrüstung &amp; Historie'!$B$2:$B$429,$D375,'Ausrüstung &amp; Historie'!$H$2:$H$429,"Nicht mehr im Einsatz")&gt;0,"Nicht mehr im Einsatz",IF(COUNTIFS('Ausrüstung &amp; Historie'!$A$2:$A$429,$A375,'Ausrüstung &amp; Historie'!$B$2:$B$429,$D375,'Ausrüstung &amp; Historie'!$H$2:$H$429,"Nie eingeführt / fiktiv")&gt;0,"Nie eingeführt / fiktiv",IF(COUNTIFS('Ausrüstung &amp; Historie'!$A$2:$A$429,$A375,'Ausrüstung &amp; Historie'!$B$2:$B$429,$D375,'Ausrüstung &amp; Historie'!$H$2:$H$429,"Alliierte Unterstützung")&gt;0,"Alliierte Unterstützung",IF(COUNTIFS('Ausrüstung &amp; Historie'!$A$2:$A$429,$A375,'Ausrüstung &amp; Historie'!$B$2:$B$429,$D375,'Ausrüstung &amp; Historie'!$H$2:$H$429,"Unklar")&gt;0,"Unklar","n/a")))))))</x:f>
        <x:v>Im Einsatz</x:v>
      </x:c>
      <x:c r="G375" s="34" t="str">
        <x:v>C01;RD01</x:v>
      </x:c>
      <x:c r="H375" s="38" t="str">
        <x:v>Red Dawn / Battlefront abgeglichen</x:v>
      </x:c>
    </x:row>
    <x:row r="376">
      <x:c r="A376" s="34" t="str">
        <x:v>Kuba</x:v>
      </x:c>
      <x:c r="B376" s="34" t="str">
        <x:v>Su-25 Frogfoot Aviation Company</x:v>
      </x:c>
      <x:c r="C376" s="34" t="str">
        <x:v>Luftunterstützung</x:v>
      </x:c>
      <x:c r="D376" s="34" t="str">
        <x:v>Su-25 Frogfoot</x:v>
      </x:c>
      <x:c r="E376" s="34" t="str">
        <x:v>Formationseinheit / Support gemäß Force Diagram</x:v>
      </x:c>
      <x:c r="F376" s="34" t="str">
        <x:f>IF($C376="Alliierte Unterstützung","Alliierte Unterstützung",IF(COUNTIFS('Ausrüstung &amp; Historie'!$A$2:$A$429,$A376,'Ausrüstung &amp; Historie'!$B$2:$B$429,$D376,'Ausrüstung &amp; Historie'!$H$2:$H$429,"Im Einsatz")&gt;0,"Im Einsatz",IF(COUNTIFS('Ausrüstung &amp; Historie'!$A$2:$A$429,$A376,'Ausrüstung &amp; Historie'!$B$2:$B$429,$D376,'Ausrüstung &amp; Historie'!$H$2:$H$429,"Noch nicht eingeführt")&gt;0,"Noch nicht eingeführt",IF(COUNTIFS('Ausrüstung &amp; Historie'!$A$2:$A$429,$A376,'Ausrüstung &amp; Historie'!$B$2:$B$429,$D376,'Ausrüstung &amp; Historie'!$H$2:$H$429,"Nicht mehr im Einsatz")&gt;0,"Nicht mehr im Einsatz",IF(COUNTIFS('Ausrüstung &amp; Historie'!$A$2:$A$429,$A376,'Ausrüstung &amp; Historie'!$B$2:$B$429,$D376,'Ausrüstung &amp; Historie'!$H$2:$H$429,"Nie eingeführt / fiktiv")&gt;0,"Nie eingeführt / fiktiv",IF(COUNTIFS('Ausrüstung &amp; Historie'!$A$2:$A$429,$A376,'Ausrüstung &amp; Historie'!$B$2:$B$429,$D376,'Ausrüstung &amp; Historie'!$H$2:$H$429,"Alliierte Unterstützung")&gt;0,"Alliierte Unterstützung",IF(COUNTIFS('Ausrüstung &amp; Historie'!$A$2:$A$429,$A376,'Ausrüstung &amp; Historie'!$B$2:$B$429,$D376,'Ausrüstung &amp; Historie'!$H$2:$H$429,"Unklar")&gt;0,"Unklar","n/a")))))))</x:f>
        <x:v>Noch nicht eingeführt</x:v>
      </x:c>
      <x:c r="G376" s="34" t="str">
        <x:v>C01;RD01</x:v>
      </x:c>
      <x:c r="H376" s="38" t="str">
        <x:v>Red Dawn / Battlefront abgeglichen</x:v>
      </x:c>
    </x:row>
    <x:row r="377">
      <x:c r="A377" s="34" t="str">
        <x:v>Israel</x:v>
      </x:c>
      <x:c r="B377" s="34" t="str">
        <x:v>Merkava 1 Tank Platoon</x:v>
      </x:c>
      <x:c r="C377" s="34" t="str">
        <x:v>Panzer / Gefechtsfahrzeug</x:v>
      </x:c>
      <x:c r="D377" s="34" t="str">
        <x:v>Merkava 1</x:v>
      </x:c>
      <x:c r="E377" s="34" t="str">
        <x:v>Formationseinheit / Support gemäß Force Diagram</x:v>
      </x:c>
      <x:c r="F377" s="34" t="str">
        <x:f>IF($C377="Alliierte Unterstützung","Alliierte Unterstützung",IF(COUNTIFS('Ausrüstung &amp; Historie'!$A$2:$A$429,$A377,'Ausrüstung &amp; Historie'!$B$2:$B$429,$D377,'Ausrüstung &amp; Historie'!$H$2:$H$429,"Im Einsatz")&gt;0,"Im Einsatz",IF(COUNTIFS('Ausrüstung &amp; Historie'!$A$2:$A$429,$A377,'Ausrüstung &amp; Historie'!$B$2:$B$429,$D377,'Ausrüstung &amp; Historie'!$H$2:$H$429,"Noch nicht eingeführt")&gt;0,"Noch nicht eingeführt",IF(COUNTIFS('Ausrüstung &amp; Historie'!$A$2:$A$429,$A377,'Ausrüstung &amp; Historie'!$B$2:$B$429,$D377,'Ausrüstung &amp; Historie'!$H$2:$H$429,"Nicht mehr im Einsatz")&gt;0,"Nicht mehr im Einsatz",IF(COUNTIFS('Ausrüstung &amp; Historie'!$A$2:$A$429,$A377,'Ausrüstung &amp; Historie'!$B$2:$B$429,$D377,'Ausrüstung &amp; Historie'!$H$2:$H$429,"Nie eingeführt / fiktiv")&gt;0,"Nie eingeführt / fiktiv",IF(COUNTIFS('Ausrüstung &amp; Historie'!$A$2:$A$429,$A377,'Ausrüstung &amp; Historie'!$B$2:$B$429,$D377,'Ausrüstung &amp; Historie'!$H$2:$H$429,"Alliierte Unterstützung")&gt;0,"Alliierte Unterstützung",IF(COUNTIFS('Ausrüstung &amp; Historie'!$A$2:$A$429,$A377,'Ausrüstung &amp; Historie'!$B$2:$B$429,$D377,'Ausrüstung &amp; Historie'!$H$2:$H$429,"Unklar")&gt;0,"Unklar","n/a")))))))</x:f>
        <x:v>Im Einsatz</x:v>
      </x:c>
      <x:c r="G377" s="34" t="str">
        <x:v>IS01;IS02</x:v>
      </x:c>
      <x:c r="H377" s="38" t="str">
        <x:v>Israel 2025 Unit Cards/Buch abgeglichen</x:v>
      </x:c>
    </x:row>
    <x:row r="378">
      <x:c r="A378" s="34" t="str">
        <x:v>Israel</x:v>
      </x:c>
      <x:c r="B378" s="34" t="str">
        <x:v>Merkava 2 Tank Platoon</x:v>
      </x:c>
      <x:c r="C378" s="34" t="str">
        <x:v>Panzer / Gefechtsfahrzeug</x:v>
      </x:c>
      <x:c r="D378" s="34" t="str">
        <x:v>Merkava 2</x:v>
      </x:c>
      <x:c r="E378" s="34" t="str">
        <x:v>Formationseinheit / Support gemäß Force Diagram</x:v>
      </x:c>
      <x:c r="F378" s="34" t="str">
        <x:f>IF($C378="Alliierte Unterstützung","Alliierte Unterstützung",IF(COUNTIFS('Ausrüstung &amp; Historie'!$A$2:$A$429,$A378,'Ausrüstung &amp; Historie'!$B$2:$B$429,$D378,'Ausrüstung &amp; Historie'!$H$2:$H$429,"Im Einsatz")&gt;0,"Im Einsatz",IF(COUNTIFS('Ausrüstung &amp; Historie'!$A$2:$A$429,$A378,'Ausrüstung &amp; Historie'!$B$2:$B$429,$D378,'Ausrüstung &amp; Historie'!$H$2:$H$429,"Noch nicht eingeführt")&gt;0,"Noch nicht eingeführt",IF(COUNTIFS('Ausrüstung &amp; Historie'!$A$2:$A$429,$A378,'Ausrüstung &amp; Historie'!$B$2:$B$429,$D378,'Ausrüstung &amp; Historie'!$H$2:$H$429,"Nicht mehr im Einsatz")&gt;0,"Nicht mehr im Einsatz",IF(COUNTIFS('Ausrüstung &amp; Historie'!$A$2:$A$429,$A378,'Ausrüstung &amp; Historie'!$B$2:$B$429,$D378,'Ausrüstung &amp; Historie'!$H$2:$H$429,"Nie eingeführt / fiktiv")&gt;0,"Nie eingeführt / fiktiv",IF(COUNTIFS('Ausrüstung &amp; Historie'!$A$2:$A$429,$A378,'Ausrüstung &amp; Historie'!$B$2:$B$429,$D378,'Ausrüstung &amp; Historie'!$H$2:$H$429,"Alliierte Unterstützung")&gt;0,"Alliierte Unterstützung",IF(COUNTIFS('Ausrüstung &amp; Historie'!$A$2:$A$429,$A378,'Ausrüstung &amp; Historie'!$B$2:$B$429,$D378,'Ausrüstung &amp; Historie'!$H$2:$H$429,"Unklar")&gt;0,"Unklar","n/a")))))))</x:f>
        <x:v>Im Einsatz</x:v>
      </x:c>
      <x:c r="G378" s="34" t="str">
        <x:v>IS01;IS02</x:v>
      </x:c>
      <x:c r="H378" s="38" t="str">
        <x:v>Israel 2025 Unit Cards/Buch abgeglichen</x:v>
      </x:c>
    </x:row>
    <x:row r="379">
      <x:c r="A379" s="34" t="str">
        <x:v>Israel</x:v>
      </x:c>
      <x:c r="B379" s="34" t="str">
        <x:v>Merkava 3 Tank Platoon</x:v>
      </x:c>
      <x:c r="C379" s="34" t="str">
        <x:v>Panzer / Gefechtsfahrzeug</x:v>
      </x:c>
      <x:c r="D379" s="34" t="str">
        <x:v>Merkava 3</x:v>
      </x:c>
      <x:c r="E379" s="34" t="str">
        <x:v>Formationseinheit / Support gemäß Force Diagram</x:v>
      </x:c>
      <x:c r="F379" s="34" t="str">
        <x:f>IF($C379="Alliierte Unterstützung","Alliierte Unterstützung",IF(COUNTIFS('Ausrüstung &amp; Historie'!$A$2:$A$429,$A379,'Ausrüstung &amp; Historie'!$B$2:$B$429,$D379,'Ausrüstung &amp; Historie'!$H$2:$H$429,"Im Einsatz")&gt;0,"Im Einsatz",IF(COUNTIFS('Ausrüstung &amp; Historie'!$A$2:$A$429,$A379,'Ausrüstung &amp; Historie'!$B$2:$B$429,$D379,'Ausrüstung &amp; Historie'!$H$2:$H$429,"Noch nicht eingeführt")&gt;0,"Noch nicht eingeführt",IF(COUNTIFS('Ausrüstung &amp; Historie'!$A$2:$A$429,$A379,'Ausrüstung &amp; Historie'!$B$2:$B$429,$D379,'Ausrüstung &amp; Historie'!$H$2:$H$429,"Nicht mehr im Einsatz")&gt;0,"Nicht mehr im Einsatz",IF(COUNTIFS('Ausrüstung &amp; Historie'!$A$2:$A$429,$A379,'Ausrüstung &amp; Historie'!$B$2:$B$429,$D379,'Ausrüstung &amp; Historie'!$H$2:$H$429,"Nie eingeführt / fiktiv")&gt;0,"Nie eingeführt / fiktiv",IF(COUNTIFS('Ausrüstung &amp; Historie'!$A$2:$A$429,$A379,'Ausrüstung &amp; Historie'!$B$2:$B$429,$D379,'Ausrüstung &amp; Historie'!$H$2:$H$429,"Alliierte Unterstützung")&gt;0,"Alliierte Unterstützung",IF(COUNTIFS('Ausrüstung &amp; Historie'!$A$2:$A$429,$A379,'Ausrüstung &amp; Historie'!$B$2:$B$429,$D379,'Ausrüstung &amp; Historie'!$H$2:$H$429,"Unklar")&gt;0,"Unklar","n/a")))))))</x:f>
        <x:v>Noch nicht eingeführt</x:v>
      </x:c>
      <x:c r="G379" s="34" t="str">
        <x:v>IS01;IS02</x:v>
      </x:c>
      <x:c r="H379" s="38" t="str">
        <x:v>Israel 2025 Unit Cards/Buch abgeglichen</x:v>
      </x:c>
    </x:row>
    <x:row r="380">
      <x:c r="A380" s="34" t="str">
        <x:v>Israel</x:v>
      </x:c>
      <x:c r="B380" s="34" t="str">
        <x:v>Magach 6 Tank Platoon</x:v>
      </x:c>
      <x:c r="C380" s="34" t="str">
        <x:v>Panzer / Gefechtsfahrzeug</x:v>
      </x:c>
      <x:c r="D380" s="34" t="str">
        <x:v>Magach 6</x:v>
      </x:c>
      <x:c r="E380" s="34" t="str">
        <x:v>Formationseinheit / Support gemäß Force Diagram</x:v>
      </x:c>
      <x:c r="F380" s="34" t="str">
        <x:f>IF($C380="Alliierte Unterstützung","Alliierte Unterstützung",IF(COUNTIFS('Ausrüstung &amp; Historie'!$A$2:$A$429,$A380,'Ausrüstung &amp; Historie'!$B$2:$B$429,$D380,'Ausrüstung &amp; Historie'!$H$2:$H$429,"Im Einsatz")&gt;0,"Im Einsatz",IF(COUNTIFS('Ausrüstung &amp; Historie'!$A$2:$A$429,$A380,'Ausrüstung &amp; Historie'!$B$2:$B$429,$D380,'Ausrüstung &amp; Historie'!$H$2:$H$429,"Noch nicht eingeführt")&gt;0,"Noch nicht eingeführt",IF(COUNTIFS('Ausrüstung &amp; Historie'!$A$2:$A$429,$A380,'Ausrüstung &amp; Historie'!$B$2:$B$429,$D380,'Ausrüstung &amp; Historie'!$H$2:$H$429,"Nicht mehr im Einsatz")&gt;0,"Nicht mehr im Einsatz",IF(COUNTIFS('Ausrüstung &amp; Historie'!$A$2:$A$429,$A380,'Ausrüstung &amp; Historie'!$B$2:$B$429,$D380,'Ausrüstung &amp; Historie'!$H$2:$H$429,"Nie eingeführt / fiktiv")&gt;0,"Nie eingeführt / fiktiv",IF(COUNTIFS('Ausrüstung &amp; Historie'!$A$2:$A$429,$A380,'Ausrüstung &amp; Historie'!$B$2:$B$429,$D380,'Ausrüstung &amp; Historie'!$H$2:$H$429,"Alliierte Unterstützung")&gt;0,"Alliierte Unterstützung",IF(COUNTIFS('Ausrüstung &amp; Historie'!$A$2:$A$429,$A380,'Ausrüstung &amp; Historie'!$B$2:$B$429,$D380,'Ausrüstung &amp; Historie'!$H$2:$H$429,"Unklar")&gt;0,"Unklar","n/a")))))))</x:f>
        <x:v>Im Einsatz</x:v>
      </x:c>
      <x:c r="G380" s="34" t="str">
        <x:v>IS01;IS02</x:v>
      </x:c>
      <x:c r="H380" s="38" t="str">
        <x:v>Israel 2025 Unit Cards/Buch abgeglichen</x:v>
      </x:c>
    </x:row>
    <x:row r="381">
      <x:c r="A381" s="34" t="str">
        <x:v>Israel</x:v>
      </x:c>
      <x:c r="B381" s="34" t="str">
        <x:v>Sho't (Blazer) Tank Platoon</x:v>
      </x:c>
      <x:c r="C381" s="34" t="str">
        <x:v>Panzer / Gefechtsfahrzeug</x:v>
      </x:c>
      <x:c r="D381" s="34" t="str">
        <x:v>Sho't / Centurion</x:v>
      </x:c>
      <x:c r="E381" s="34" t="str">
        <x:v>Formationseinheit / Support gemäß Force Diagram</x:v>
      </x:c>
      <x:c r="F381" s="34" t="str">
        <x:f>IF($C381="Alliierte Unterstützung","Alliierte Unterstützung",IF(COUNTIFS('Ausrüstung &amp; Historie'!$A$2:$A$429,$A381,'Ausrüstung &amp; Historie'!$B$2:$B$429,$D381,'Ausrüstung &amp; Historie'!$H$2:$H$429,"Im Einsatz")&gt;0,"Im Einsatz",IF(COUNTIFS('Ausrüstung &amp; Historie'!$A$2:$A$429,$A381,'Ausrüstung &amp; Historie'!$B$2:$B$429,$D381,'Ausrüstung &amp; Historie'!$H$2:$H$429,"Noch nicht eingeführt")&gt;0,"Noch nicht eingeführt",IF(COUNTIFS('Ausrüstung &amp; Historie'!$A$2:$A$429,$A381,'Ausrüstung &amp; Historie'!$B$2:$B$429,$D381,'Ausrüstung &amp; Historie'!$H$2:$H$429,"Nicht mehr im Einsatz")&gt;0,"Nicht mehr im Einsatz",IF(COUNTIFS('Ausrüstung &amp; Historie'!$A$2:$A$429,$A381,'Ausrüstung &amp; Historie'!$B$2:$B$429,$D381,'Ausrüstung &amp; Historie'!$H$2:$H$429,"Nie eingeführt / fiktiv")&gt;0,"Nie eingeführt / fiktiv",IF(COUNTIFS('Ausrüstung &amp; Historie'!$A$2:$A$429,$A381,'Ausrüstung &amp; Historie'!$B$2:$B$429,$D381,'Ausrüstung &amp; Historie'!$H$2:$H$429,"Alliierte Unterstützung")&gt;0,"Alliierte Unterstützung",IF(COUNTIFS('Ausrüstung &amp; Historie'!$A$2:$A$429,$A381,'Ausrüstung &amp; Historie'!$B$2:$B$429,$D381,'Ausrüstung &amp; Historie'!$H$2:$H$429,"Unklar")&gt;0,"Unklar","n/a")))))))</x:f>
        <x:v>Im Einsatz</x:v>
      </x:c>
      <x:c r="G381" s="34" t="str">
        <x:v>IS01;IS02</x:v>
      </x:c>
      <x:c r="H381" s="38" t="str">
        <x:v>Israel 2025 Unit Cards/Buch abgeglichen</x:v>
      </x:c>
    </x:row>
    <x:row r="382">
      <x:c r="A382" s="34" t="str">
        <x:v>Israel</x:v>
      </x:c>
      <x:c r="B382" s="34" t="str">
        <x:v>Jeep Recce Platoon</x:v>
      </x:c>
      <x:c r="C382" s="34" t="str">
        <x:v>Aufklärung / Beobachtung</x:v>
      </x:c>
      <x:c r="D382" s="34" t="str">
        <x:v>RBY-1 / Rabbi</x:v>
      </x:c>
      <x:c r="E382" s="34" t="str">
        <x:v>Formationseinheit / Support gemäß Force Diagram</x:v>
      </x:c>
      <x:c r="F382" s="34" t="str">
        <x:f>IF($C382="Alliierte Unterstützung","Alliierte Unterstützung",IF(COUNTIFS('Ausrüstung &amp; Historie'!$A$2:$A$429,$A382,'Ausrüstung &amp; Historie'!$B$2:$B$429,$D382,'Ausrüstung &amp; Historie'!$H$2:$H$429,"Im Einsatz")&gt;0,"Im Einsatz",IF(COUNTIFS('Ausrüstung &amp; Historie'!$A$2:$A$429,$A382,'Ausrüstung &amp; Historie'!$B$2:$B$429,$D382,'Ausrüstung &amp; Historie'!$H$2:$H$429,"Noch nicht eingeführt")&gt;0,"Noch nicht eingeführt",IF(COUNTIFS('Ausrüstung &amp; Historie'!$A$2:$A$429,$A382,'Ausrüstung &amp; Historie'!$B$2:$B$429,$D382,'Ausrüstung &amp; Historie'!$H$2:$H$429,"Nicht mehr im Einsatz")&gt;0,"Nicht mehr im Einsatz",IF(COUNTIFS('Ausrüstung &amp; Historie'!$A$2:$A$429,$A382,'Ausrüstung &amp; Historie'!$B$2:$B$429,$D382,'Ausrüstung &amp; Historie'!$H$2:$H$429,"Nie eingeführt / fiktiv")&gt;0,"Nie eingeführt / fiktiv",IF(COUNTIFS('Ausrüstung &amp; Historie'!$A$2:$A$429,$A382,'Ausrüstung &amp; Historie'!$B$2:$B$429,$D382,'Ausrüstung &amp; Historie'!$H$2:$H$429,"Alliierte Unterstützung")&gt;0,"Alliierte Unterstützung",IF(COUNTIFS('Ausrüstung &amp; Historie'!$A$2:$A$429,$A382,'Ausrüstung &amp; Historie'!$B$2:$B$429,$D382,'Ausrüstung &amp; Historie'!$H$2:$H$429,"Unklar")&gt;0,"Unklar","n/a")))))))</x:f>
        <x:v>Im Einsatz</x:v>
      </x:c>
      <x:c r="G382" s="34" t="str">
        <x:v>IS01;IS02</x:v>
      </x:c>
      <x:c r="H382" s="38" t="str">
        <x:v>Israel 2025 Unit Cards/Buch abgeglichen</x:v>
      </x:c>
    </x:row>
    <x:row r="383">
      <x:c r="A383" s="34" t="str">
        <x:v>Israel</x:v>
      </x:c>
      <x:c r="B383" s="34" t="str">
        <x:v>M113 Recce Platoon</x:v>
      </x:c>
      <x:c r="C383" s="34" t="str">
        <x:v>Aufklärung / Beobachtung</x:v>
      </x:c>
      <x:c r="D383" s="34" t="str">
        <x:v>M113 Zelda</x:v>
      </x:c>
      <x:c r="E383" s="34" t="str">
        <x:v>Formationseinheit / Support gemäß Force Diagram</x:v>
      </x:c>
      <x:c r="F383" s="34" t="str">
        <x:f>IF($C383="Alliierte Unterstützung","Alliierte Unterstützung",IF(COUNTIFS('Ausrüstung &amp; Historie'!$A$2:$A$429,$A383,'Ausrüstung &amp; Historie'!$B$2:$B$429,$D383,'Ausrüstung &amp; Historie'!$H$2:$H$429,"Im Einsatz")&gt;0,"Im Einsatz",IF(COUNTIFS('Ausrüstung &amp; Historie'!$A$2:$A$429,$A383,'Ausrüstung &amp; Historie'!$B$2:$B$429,$D383,'Ausrüstung &amp; Historie'!$H$2:$H$429,"Noch nicht eingeführt")&gt;0,"Noch nicht eingeführt",IF(COUNTIFS('Ausrüstung &amp; Historie'!$A$2:$A$429,$A383,'Ausrüstung &amp; Historie'!$B$2:$B$429,$D383,'Ausrüstung &amp; Historie'!$H$2:$H$429,"Nicht mehr im Einsatz")&gt;0,"Nicht mehr im Einsatz",IF(COUNTIFS('Ausrüstung &amp; Historie'!$A$2:$A$429,$A383,'Ausrüstung &amp; Historie'!$B$2:$B$429,$D383,'Ausrüstung &amp; Historie'!$H$2:$H$429,"Nie eingeführt / fiktiv")&gt;0,"Nie eingeführt / fiktiv",IF(COUNTIFS('Ausrüstung &amp; Historie'!$A$2:$A$429,$A383,'Ausrüstung &amp; Historie'!$B$2:$B$429,$D383,'Ausrüstung &amp; Historie'!$H$2:$H$429,"Alliierte Unterstützung")&gt;0,"Alliierte Unterstützung",IF(COUNTIFS('Ausrüstung &amp; Historie'!$A$2:$A$429,$A383,'Ausrüstung &amp; Historie'!$B$2:$B$429,$D383,'Ausrüstung &amp; Historie'!$H$2:$H$429,"Unklar")&gt;0,"Unklar","n/a")))))))</x:f>
        <x:v>Im Einsatz</x:v>
      </x:c>
      <x:c r="G383" s="34" t="str">
        <x:v>IS01;IS02</x:v>
      </x:c>
      <x:c r="H383" s="38" t="str">
        <x:v>Israel 2025 Unit Cards/Buch abgeglichen</x:v>
      </x:c>
    </x:row>
    <x:row r="384">
      <x:c r="A384" s="34" t="str">
        <x:v>Israel</x:v>
      </x:c>
      <x:c r="B384" s="34" t="str">
        <x:v>Rabbi Recce Platoon</x:v>
      </x:c>
      <x:c r="C384" s="34" t="str">
        <x:v>Aufklärung / Beobachtung</x:v>
      </x:c>
      <x:c r="D384" s="34" t="str">
        <x:v>RBY-1 / Rabbi</x:v>
      </x:c>
      <x:c r="E384" s="34" t="str">
        <x:v>Formationseinheit / Support gemäß Force Diagram</x:v>
      </x:c>
      <x:c r="F384" s="34" t="str">
        <x:f>IF($C384="Alliierte Unterstützung","Alliierte Unterstützung",IF(COUNTIFS('Ausrüstung &amp; Historie'!$A$2:$A$429,$A384,'Ausrüstung &amp; Historie'!$B$2:$B$429,$D384,'Ausrüstung &amp; Historie'!$H$2:$H$429,"Im Einsatz")&gt;0,"Im Einsatz",IF(COUNTIFS('Ausrüstung &amp; Historie'!$A$2:$A$429,$A384,'Ausrüstung &amp; Historie'!$B$2:$B$429,$D384,'Ausrüstung &amp; Historie'!$H$2:$H$429,"Noch nicht eingeführt")&gt;0,"Noch nicht eingeführt",IF(COUNTIFS('Ausrüstung &amp; Historie'!$A$2:$A$429,$A384,'Ausrüstung &amp; Historie'!$B$2:$B$429,$D384,'Ausrüstung &amp; Historie'!$H$2:$H$429,"Nicht mehr im Einsatz")&gt;0,"Nicht mehr im Einsatz",IF(COUNTIFS('Ausrüstung &amp; Historie'!$A$2:$A$429,$A384,'Ausrüstung &amp; Historie'!$B$2:$B$429,$D384,'Ausrüstung &amp; Historie'!$H$2:$H$429,"Nie eingeführt / fiktiv")&gt;0,"Nie eingeführt / fiktiv",IF(COUNTIFS('Ausrüstung &amp; Historie'!$A$2:$A$429,$A384,'Ausrüstung &amp; Historie'!$B$2:$B$429,$D384,'Ausrüstung &amp; Historie'!$H$2:$H$429,"Alliierte Unterstützung")&gt;0,"Alliierte Unterstützung",IF(COUNTIFS('Ausrüstung &amp; Historie'!$A$2:$A$429,$A384,'Ausrüstung &amp; Historie'!$B$2:$B$429,$D384,'Ausrüstung &amp; Historie'!$H$2:$H$429,"Unklar")&gt;0,"Unklar","n/a")))))))</x:f>
        <x:v>Im Einsatz</x:v>
      </x:c>
      <x:c r="G384" s="34" t="str">
        <x:v>IS01;IS02</x:v>
      </x:c>
      <x:c r="H384" s="38" t="str">
        <x:v>Israel 2025 Unit Cards/Buch abgeglichen</x:v>
      </x:c>
    </x:row>
    <x:row r="385">
      <x:c r="A385" s="34" t="str">
        <x:v>Israel</x:v>
      </x:c>
      <x:c r="B385" s="34" t="str">
        <x:v>Mech Infantry Platoon</x:v>
      </x:c>
      <x:c r="C385" s="34" t="str">
        <x:v>Infanterie / Mechanisiert</x:v>
      </x:c>
      <x:c r="D385" s="34" t="str">
        <x:v>M113 Zelda</x:v>
      </x:c>
      <x:c r="E385" s="34" t="str">
        <x:v>Formationseinheit / Support gemäß Force Diagram</x:v>
      </x:c>
      <x:c r="F385" s="34" t="str">
        <x:f>IF($C385="Alliierte Unterstützung","Alliierte Unterstützung",IF(COUNTIFS('Ausrüstung &amp; Historie'!$A$2:$A$429,$A385,'Ausrüstung &amp; Historie'!$B$2:$B$429,$D385,'Ausrüstung &amp; Historie'!$H$2:$H$429,"Im Einsatz")&gt;0,"Im Einsatz",IF(COUNTIFS('Ausrüstung &amp; Historie'!$A$2:$A$429,$A385,'Ausrüstung &amp; Historie'!$B$2:$B$429,$D385,'Ausrüstung &amp; Historie'!$H$2:$H$429,"Noch nicht eingeführt")&gt;0,"Noch nicht eingeführt",IF(COUNTIFS('Ausrüstung &amp; Historie'!$A$2:$A$429,$A385,'Ausrüstung &amp; Historie'!$B$2:$B$429,$D385,'Ausrüstung &amp; Historie'!$H$2:$H$429,"Nicht mehr im Einsatz")&gt;0,"Nicht mehr im Einsatz",IF(COUNTIFS('Ausrüstung &amp; Historie'!$A$2:$A$429,$A385,'Ausrüstung &amp; Historie'!$B$2:$B$429,$D385,'Ausrüstung &amp; Historie'!$H$2:$H$429,"Nie eingeführt / fiktiv")&gt;0,"Nie eingeführt / fiktiv",IF(COUNTIFS('Ausrüstung &amp; Historie'!$A$2:$A$429,$A385,'Ausrüstung &amp; Historie'!$B$2:$B$429,$D385,'Ausrüstung &amp; Historie'!$H$2:$H$429,"Alliierte Unterstützung")&gt;0,"Alliierte Unterstützung",IF(COUNTIFS('Ausrüstung &amp; Historie'!$A$2:$A$429,$A385,'Ausrüstung &amp; Historie'!$B$2:$B$429,$D385,'Ausrüstung &amp; Historie'!$H$2:$H$429,"Unklar")&gt;0,"Unklar","n/a")))))))</x:f>
        <x:v>Im Einsatz</x:v>
      </x:c>
      <x:c r="G385" s="34" t="str">
        <x:v>IS01;IS02</x:v>
      </x:c>
      <x:c r="H385" s="38" t="str">
        <x:v>Israel 2025 Unit Cards/Buch abgeglichen</x:v>
      </x:c>
    </x:row>
    <x:row r="386">
      <x:c r="A386" s="34" t="str">
        <x:v>Israel</x:v>
      </x:c>
      <x:c r="B386" s="34" t="str">
        <x:v>Reserve Infantry Platoon</x:v>
      </x:c>
      <x:c r="C386" s="34" t="str">
        <x:v>Infanterie / Mechanisiert</x:v>
      </x:c>
      <x:c r="D386" s="34" t="str">
        <x:v>Galil</x:v>
      </x:c>
      <x:c r="E386" s="34" t="str">
        <x:v>Formationseinheit / Support gemäß Force Diagram</x:v>
      </x:c>
      <x:c r="F386" s="34" t="str">
        <x:f>IF($C386="Alliierte Unterstützung","Alliierte Unterstützung",IF(COUNTIFS('Ausrüstung &amp; Historie'!$A$2:$A$429,$A386,'Ausrüstung &amp; Historie'!$B$2:$B$429,$D386,'Ausrüstung &amp; Historie'!$H$2:$H$429,"Im Einsatz")&gt;0,"Im Einsatz",IF(COUNTIFS('Ausrüstung &amp; Historie'!$A$2:$A$429,$A386,'Ausrüstung &amp; Historie'!$B$2:$B$429,$D386,'Ausrüstung &amp; Historie'!$H$2:$H$429,"Noch nicht eingeführt")&gt;0,"Noch nicht eingeführt",IF(COUNTIFS('Ausrüstung &amp; Historie'!$A$2:$A$429,$A386,'Ausrüstung &amp; Historie'!$B$2:$B$429,$D386,'Ausrüstung &amp; Historie'!$H$2:$H$429,"Nicht mehr im Einsatz")&gt;0,"Nicht mehr im Einsatz",IF(COUNTIFS('Ausrüstung &amp; Historie'!$A$2:$A$429,$A386,'Ausrüstung &amp; Historie'!$B$2:$B$429,$D386,'Ausrüstung &amp; Historie'!$H$2:$H$429,"Nie eingeführt / fiktiv")&gt;0,"Nie eingeführt / fiktiv",IF(COUNTIFS('Ausrüstung &amp; Historie'!$A$2:$A$429,$A386,'Ausrüstung &amp; Historie'!$B$2:$B$429,$D386,'Ausrüstung &amp; Historie'!$H$2:$H$429,"Alliierte Unterstützung")&gt;0,"Alliierte Unterstützung",IF(COUNTIFS('Ausrüstung &amp; Historie'!$A$2:$A$429,$A386,'Ausrüstung &amp; Historie'!$B$2:$B$429,$D386,'Ausrüstung &amp; Historie'!$H$2:$H$429,"Unklar")&gt;0,"Unklar","n/a")))))))</x:f>
        <x:v>Im Einsatz</x:v>
      </x:c>
      <x:c r="G386" s="34" t="str">
        <x:v>IS01;IS02</x:v>
      </x:c>
      <x:c r="H386" s="38" t="str">
        <x:v>Israel 2025 Unit Cards/Buch abgeglichen</x:v>
      </x:c>
    </x:row>
    <x:row r="387">
      <x:c r="A387" s="34" t="str">
        <x:v>Israel</x:v>
      </x:c>
      <x:c r="B387" s="34" t="str">
        <x:v>Paratrooper Platoon</x:v>
      </x:c>
      <x:c r="C387" s="34" t="str">
        <x:v>Infanterie / Luftbeweglich</x:v>
      </x:c>
      <x:c r="D387" s="34" t="str">
        <x:v>Galil</x:v>
      </x:c>
      <x:c r="E387" s="34" t="str">
        <x:v>Formationseinheit / Support gemäß Force Diagram</x:v>
      </x:c>
      <x:c r="F387" s="34" t="str">
        <x:f>IF($C387="Alliierte Unterstützung","Alliierte Unterstützung",IF(COUNTIFS('Ausrüstung &amp; Historie'!$A$2:$A$429,$A387,'Ausrüstung &amp; Historie'!$B$2:$B$429,$D387,'Ausrüstung &amp; Historie'!$H$2:$H$429,"Im Einsatz")&gt;0,"Im Einsatz",IF(COUNTIFS('Ausrüstung &amp; Historie'!$A$2:$A$429,$A387,'Ausrüstung &amp; Historie'!$B$2:$B$429,$D387,'Ausrüstung &amp; Historie'!$H$2:$H$429,"Noch nicht eingeführt")&gt;0,"Noch nicht eingeführt",IF(COUNTIFS('Ausrüstung &amp; Historie'!$A$2:$A$429,$A387,'Ausrüstung &amp; Historie'!$B$2:$B$429,$D387,'Ausrüstung &amp; Historie'!$H$2:$H$429,"Nicht mehr im Einsatz")&gt;0,"Nicht mehr im Einsatz",IF(COUNTIFS('Ausrüstung &amp; Historie'!$A$2:$A$429,$A387,'Ausrüstung &amp; Historie'!$B$2:$B$429,$D387,'Ausrüstung &amp; Historie'!$H$2:$H$429,"Nie eingeführt / fiktiv")&gt;0,"Nie eingeführt / fiktiv",IF(COUNTIFS('Ausrüstung &amp; Historie'!$A$2:$A$429,$A387,'Ausrüstung &amp; Historie'!$B$2:$B$429,$D387,'Ausrüstung &amp; Historie'!$H$2:$H$429,"Alliierte Unterstützung")&gt;0,"Alliierte Unterstützung",IF(COUNTIFS('Ausrüstung &amp; Historie'!$A$2:$A$429,$A387,'Ausrüstung &amp; Historie'!$B$2:$B$429,$D387,'Ausrüstung &amp; Historie'!$H$2:$H$429,"Unklar")&gt;0,"Unklar","n/a")))))))</x:f>
        <x:v>Im Einsatz</x:v>
      </x:c>
      <x:c r="G387" s="34" t="str">
        <x:v>IS01;IS02</x:v>
      </x:c>
      <x:c r="H387" s="38" t="str">
        <x:v>Israel 2025 Unit Cards/Buch abgeglichen</x:v>
      </x:c>
    </x:row>
    <x:row r="388">
      <x:c r="A388" s="34" t="str">
        <x:v>Israel</x:v>
      </x:c>
      <x:c r="B388" s="34" t="str">
        <x:v>M125 81mm Mortar Platoon</x:v>
      </x:c>
      <x:c r="C388" s="34" t="str">
        <x:v>Mörser</x:v>
      </x:c>
      <x:c r="D388" s="34" t="str">
        <x:v>M113 Zelda</x:v>
      </x:c>
      <x:c r="E388" s="34" t="str">
        <x:v>Formationseinheit / Support gemäß Force Diagram</x:v>
      </x:c>
      <x:c r="F388" s="34" t="str">
        <x:f>IF($C388="Alliierte Unterstützung","Alliierte Unterstützung",IF(COUNTIFS('Ausrüstung &amp; Historie'!$A$2:$A$429,$A388,'Ausrüstung &amp; Historie'!$B$2:$B$429,$D388,'Ausrüstung &amp; Historie'!$H$2:$H$429,"Im Einsatz")&gt;0,"Im Einsatz",IF(COUNTIFS('Ausrüstung &amp; Historie'!$A$2:$A$429,$A388,'Ausrüstung &amp; Historie'!$B$2:$B$429,$D388,'Ausrüstung &amp; Historie'!$H$2:$H$429,"Noch nicht eingeführt")&gt;0,"Noch nicht eingeführt",IF(COUNTIFS('Ausrüstung &amp; Historie'!$A$2:$A$429,$A388,'Ausrüstung &amp; Historie'!$B$2:$B$429,$D388,'Ausrüstung &amp; Historie'!$H$2:$H$429,"Nicht mehr im Einsatz")&gt;0,"Nicht mehr im Einsatz",IF(COUNTIFS('Ausrüstung &amp; Historie'!$A$2:$A$429,$A388,'Ausrüstung &amp; Historie'!$B$2:$B$429,$D388,'Ausrüstung &amp; Historie'!$H$2:$H$429,"Nie eingeführt / fiktiv")&gt;0,"Nie eingeführt / fiktiv",IF(COUNTIFS('Ausrüstung &amp; Historie'!$A$2:$A$429,$A388,'Ausrüstung &amp; Historie'!$B$2:$B$429,$D388,'Ausrüstung &amp; Historie'!$H$2:$H$429,"Alliierte Unterstützung")&gt;0,"Alliierte Unterstützung",IF(COUNTIFS('Ausrüstung &amp; Historie'!$A$2:$A$429,$A388,'Ausrüstung &amp; Historie'!$B$2:$B$429,$D388,'Ausrüstung &amp; Historie'!$H$2:$H$429,"Unklar")&gt;0,"Unklar","n/a")))))))</x:f>
        <x:v>Im Einsatz</x:v>
      </x:c>
      <x:c r="G388" s="34" t="str">
        <x:v>IS01;IS02</x:v>
      </x:c>
      <x:c r="H388" s="38" t="str">
        <x:v>Israel 2025 Unit Cards/Buch abgeglichen</x:v>
      </x:c>
    </x:row>
    <x:row r="389">
      <x:c r="A389" s="34" t="str">
        <x:v>Israel</x:v>
      </x:c>
      <x:c r="B389" s="34" t="str">
        <x:v>M106 120mm Mortar Battery</x:v>
      </x:c>
      <x:c r="C389" s="34" t="str">
        <x:v>Mörser</x:v>
      </x:c>
      <x:c r="D389" s="34" t="str">
        <x:v>M113 Zelda</x:v>
      </x:c>
      <x:c r="E389" s="34" t="str">
        <x:v>Formationseinheit / Support gemäß Force Diagram</x:v>
      </x:c>
      <x:c r="F389" s="34" t="str">
        <x:f>IF($C389="Alliierte Unterstützung","Alliierte Unterstützung",IF(COUNTIFS('Ausrüstung &amp; Historie'!$A$2:$A$429,$A389,'Ausrüstung &amp; Historie'!$B$2:$B$429,$D389,'Ausrüstung &amp; Historie'!$H$2:$H$429,"Im Einsatz")&gt;0,"Im Einsatz",IF(COUNTIFS('Ausrüstung &amp; Historie'!$A$2:$A$429,$A389,'Ausrüstung &amp; Historie'!$B$2:$B$429,$D389,'Ausrüstung &amp; Historie'!$H$2:$H$429,"Noch nicht eingeführt")&gt;0,"Noch nicht eingeführt",IF(COUNTIFS('Ausrüstung &amp; Historie'!$A$2:$A$429,$A389,'Ausrüstung &amp; Historie'!$B$2:$B$429,$D389,'Ausrüstung &amp; Historie'!$H$2:$H$429,"Nicht mehr im Einsatz")&gt;0,"Nicht mehr im Einsatz",IF(COUNTIFS('Ausrüstung &amp; Historie'!$A$2:$A$429,$A389,'Ausrüstung &amp; Historie'!$B$2:$B$429,$D389,'Ausrüstung &amp; Historie'!$H$2:$H$429,"Nie eingeführt / fiktiv")&gt;0,"Nie eingeführt / fiktiv",IF(COUNTIFS('Ausrüstung &amp; Historie'!$A$2:$A$429,$A389,'Ausrüstung &amp; Historie'!$B$2:$B$429,$D389,'Ausrüstung &amp; Historie'!$H$2:$H$429,"Alliierte Unterstützung")&gt;0,"Alliierte Unterstützung",IF(COUNTIFS('Ausrüstung &amp; Historie'!$A$2:$A$429,$A389,'Ausrüstung &amp; Historie'!$B$2:$B$429,$D389,'Ausrüstung &amp; Historie'!$H$2:$H$429,"Unklar")&gt;0,"Unklar","n/a")))))))</x:f>
        <x:v>Im Einsatz</x:v>
      </x:c>
      <x:c r="G389" s="34" t="str">
        <x:v>IS01;IS02</x:v>
      </x:c>
      <x:c r="H389" s="38" t="str">
        <x:v>Israel 2025 Unit Cards/Buch abgeglichen</x:v>
      </x:c>
    </x:row>
    <x:row r="390">
      <x:c r="A390" s="34" t="str">
        <x:v>Israel</x:v>
      </x:c>
      <x:c r="B390" s="34" t="str">
        <x:v>M150 Anti-Tank Section</x:v>
      </x:c>
      <x:c r="C390" s="34" t="str">
        <x:v>Panzerabwehr</x:v>
      </x:c>
      <x:c r="D390" s="34" t="str">
        <x:v>TOW / MAPATS</x:v>
      </x:c>
      <x:c r="E390" s="34" t="str">
        <x:v>Formationseinheit / Support gemäß Force Diagram</x:v>
      </x:c>
      <x:c r="F390" s="34" t="str">
        <x:f>IF($C390="Alliierte Unterstützung","Alliierte Unterstützung",IF(COUNTIFS('Ausrüstung &amp; Historie'!$A$2:$A$429,$A390,'Ausrüstung &amp; Historie'!$B$2:$B$429,$D390,'Ausrüstung &amp; Historie'!$H$2:$H$429,"Im Einsatz")&gt;0,"Im Einsatz",IF(COUNTIFS('Ausrüstung &amp; Historie'!$A$2:$A$429,$A390,'Ausrüstung &amp; Historie'!$B$2:$B$429,$D390,'Ausrüstung &amp; Historie'!$H$2:$H$429,"Noch nicht eingeführt")&gt;0,"Noch nicht eingeführt",IF(COUNTIFS('Ausrüstung &amp; Historie'!$A$2:$A$429,$A390,'Ausrüstung &amp; Historie'!$B$2:$B$429,$D390,'Ausrüstung &amp; Historie'!$H$2:$H$429,"Nicht mehr im Einsatz")&gt;0,"Nicht mehr im Einsatz",IF(COUNTIFS('Ausrüstung &amp; Historie'!$A$2:$A$429,$A390,'Ausrüstung &amp; Historie'!$B$2:$B$429,$D390,'Ausrüstung &amp; Historie'!$H$2:$H$429,"Nie eingeführt / fiktiv")&gt;0,"Nie eingeführt / fiktiv",IF(COUNTIFS('Ausrüstung &amp; Historie'!$A$2:$A$429,$A390,'Ausrüstung &amp; Historie'!$B$2:$B$429,$D390,'Ausrüstung &amp; Historie'!$H$2:$H$429,"Alliierte Unterstützung")&gt;0,"Alliierte Unterstützung",IF(COUNTIFS('Ausrüstung &amp; Historie'!$A$2:$A$429,$A390,'Ausrüstung &amp; Historie'!$B$2:$B$429,$D390,'Ausrüstung &amp; Historie'!$H$2:$H$429,"Unklar")&gt;0,"Unklar","n/a")))))))</x:f>
        <x:v>Im Einsatz</x:v>
      </x:c>
      <x:c r="G390" s="34" t="str">
        <x:v>IS01;IS02</x:v>
      </x:c>
      <x:c r="H390" s="38" t="str">
        <x:v>Israel 2025 Unit Cards/Buch abgeglichen</x:v>
      </x:c>
    </x:row>
    <x:row r="391">
      <x:c r="A391" s="34" t="str">
        <x:v>Israel</x:v>
      </x:c>
      <x:c r="B391" s="34" t="str">
        <x:v>Jeep Anti-Tank Platoon</x:v>
      </x:c>
      <x:c r="C391" s="34" t="str">
        <x:v>Panzerabwehr</x:v>
      </x:c>
      <x:c r="D391" s="34" t="str">
        <x:v>TOW / MAPATS</x:v>
      </x:c>
      <x:c r="E391" s="34" t="str">
        <x:v>Formationseinheit / Support gemäß Force Diagram</x:v>
      </x:c>
      <x:c r="F391" s="34" t="str">
        <x:f>IF($C391="Alliierte Unterstützung","Alliierte Unterstützung",IF(COUNTIFS('Ausrüstung &amp; Historie'!$A$2:$A$429,$A391,'Ausrüstung &amp; Historie'!$B$2:$B$429,$D391,'Ausrüstung &amp; Historie'!$H$2:$H$429,"Im Einsatz")&gt;0,"Im Einsatz",IF(COUNTIFS('Ausrüstung &amp; Historie'!$A$2:$A$429,$A391,'Ausrüstung &amp; Historie'!$B$2:$B$429,$D391,'Ausrüstung &amp; Historie'!$H$2:$H$429,"Noch nicht eingeführt")&gt;0,"Noch nicht eingeführt",IF(COUNTIFS('Ausrüstung &amp; Historie'!$A$2:$A$429,$A391,'Ausrüstung &amp; Historie'!$B$2:$B$429,$D391,'Ausrüstung &amp; Historie'!$H$2:$H$429,"Nicht mehr im Einsatz")&gt;0,"Nicht mehr im Einsatz",IF(COUNTIFS('Ausrüstung &amp; Historie'!$A$2:$A$429,$A391,'Ausrüstung &amp; Historie'!$B$2:$B$429,$D391,'Ausrüstung &amp; Historie'!$H$2:$H$429,"Nie eingeführt / fiktiv")&gt;0,"Nie eingeführt / fiktiv",IF(COUNTIFS('Ausrüstung &amp; Historie'!$A$2:$A$429,$A391,'Ausrüstung &amp; Historie'!$B$2:$B$429,$D391,'Ausrüstung &amp; Historie'!$H$2:$H$429,"Alliierte Unterstützung")&gt;0,"Alliierte Unterstützung",IF(COUNTIFS('Ausrüstung &amp; Historie'!$A$2:$A$429,$A391,'Ausrüstung &amp; Historie'!$B$2:$B$429,$D391,'Ausrüstung &amp; Historie'!$H$2:$H$429,"Unklar")&gt;0,"Unklar","n/a")))))))</x:f>
        <x:v>Im Einsatz</x:v>
      </x:c>
      <x:c r="G391" s="34" t="str">
        <x:v>IS01;IS02</x:v>
      </x:c>
      <x:c r="H391" s="38" t="str">
        <x:v>Israel 2025 Unit Cards/Buch abgeglichen</x:v>
      </x:c>
    </x:row>
    <x:row r="392">
      <x:c r="A392" s="34" t="str">
        <x:v>Israel</x:v>
      </x:c>
      <x:c r="B392" s="34" t="str">
        <x:v>Rabbi Anti-Tank Platoon</x:v>
      </x:c>
      <x:c r="C392" s="34" t="str">
        <x:v>Panzerabwehr</x:v>
      </x:c>
      <x:c r="D392" s="34" t="str">
        <x:v>RBY-1 / Rabbi</x:v>
      </x:c>
      <x:c r="E392" s="34" t="str">
        <x:v>Formationseinheit / Support gemäß Force Diagram</x:v>
      </x:c>
      <x:c r="F392" s="34" t="str">
        <x:f>IF($C392="Alliierte Unterstützung","Alliierte Unterstützung",IF(COUNTIFS('Ausrüstung &amp; Historie'!$A$2:$A$429,$A392,'Ausrüstung &amp; Historie'!$B$2:$B$429,$D392,'Ausrüstung &amp; Historie'!$H$2:$H$429,"Im Einsatz")&gt;0,"Im Einsatz",IF(COUNTIFS('Ausrüstung &amp; Historie'!$A$2:$A$429,$A392,'Ausrüstung &amp; Historie'!$B$2:$B$429,$D392,'Ausrüstung &amp; Historie'!$H$2:$H$429,"Noch nicht eingeführt")&gt;0,"Noch nicht eingeführt",IF(COUNTIFS('Ausrüstung &amp; Historie'!$A$2:$A$429,$A392,'Ausrüstung &amp; Historie'!$B$2:$B$429,$D392,'Ausrüstung &amp; Historie'!$H$2:$H$429,"Nicht mehr im Einsatz")&gt;0,"Nicht mehr im Einsatz",IF(COUNTIFS('Ausrüstung &amp; Historie'!$A$2:$A$429,$A392,'Ausrüstung &amp; Historie'!$B$2:$B$429,$D392,'Ausrüstung &amp; Historie'!$H$2:$H$429,"Nie eingeführt / fiktiv")&gt;0,"Nie eingeführt / fiktiv",IF(COUNTIFS('Ausrüstung &amp; Historie'!$A$2:$A$429,$A392,'Ausrüstung &amp; Historie'!$B$2:$B$429,$D392,'Ausrüstung &amp; Historie'!$H$2:$H$429,"Alliierte Unterstützung")&gt;0,"Alliierte Unterstützung",IF(COUNTIFS('Ausrüstung &amp; Historie'!$A$2:$A$429,$A392,'Ausrüstung &amp; Historie'!$B$2:$B$429,$D392,'Ausrüstung &amp; Historie'!$H$2:$H$429,"Unklar")&gt;0,"Unklar","n/a")))))))</x:f>
        <x:v>Im Einsatz</x:v>
      </x:c>
      <x:c r="G392" s="34" t="str">
        <x:v>IS01;IS02</x:v>
      </x:c>
      <x:c r="H392" s="38" t="str">
        <x:v>Israel 2025 Unit Cards/Buch abgeglichen</x:v>
      </x:c>
    </x:row>
    <x:row r="393">
      <x:c r="A393" s="34" t="str">
        <x:v>Israel</x:v>
      </x:c>
      <x:c r="B393" s="34" t="str">
        <x:v>Pereh Anti-Tank Platoon</x:v>
      </x:c>
      <x:c r="C393" s="34" t="str">
        <x:v>Panzerabwehr</x:v>
      </x:c>
      <x:c r="D393" s="34" t="str">
        <x:v>Pereh</x:v>
      </x:c>
      <x:c r="E393" s="34" t="str">
        <x:v>Formationseinheit / Support gemäß Force Diagram</x:v>
      </x:c>
      <x:c r="F393" s="34" t="str">
        <x:f>IF($C393="Alliierte Unterstützung","Alliierte Unterstützung",IF(COUNTIFS('Ausrüstung &amp; Historie'!$A$2:$A$429,$A393,'Ausrüstung &amp; Historie'!$B$2:$B$429,$D393,'Ausrüstung &amp; Historie'!$H$2:$H$429,"Im Einsatz")&gt;0,"Im Einsatz",IF(COUNTIFS('Ausrüstung &amp; Historie'!$A$2:$A$429,$A393,'Ausrüstung &amp; Historie'!$B$2:$B$429,$D393,'Ausrüstung &amp; Historie'!$H$2:$H$429,"Noch nicht eingeführt")&gt;0,"Noch nicht eingeführt",IF(COUNTIFS('Ausrüstung &amp; Historie'!$A$2:$A$429,$A393,'Ausrüstung &amp; Historie'!$B$2:$B$429,$D393,'Ausrüstung &amp; Historie'!$H$2:$H$429,"Nicht mehr im Einsatz")&gt;0,"Nicht mehr im Einsatz",IF(COUNTIFS('Ausrüstung &amp; Historie'!$A$2:$A$429,$A393,'Ausrüstung &amp; Historie'!$B$2:$B$429,$D393,'Ausrüstung &amp; Historie'!$H$2:$H$429,"Nie eingeführt / fiktiv")&gt;0,"Nie eingeführt / fiktiv",IF(COUNTIFS('Ausrüstung &amp; Historie'!$A$2:$A$429,$A393,'Ausrüstung &amp; Historie'!$B$2:$B$429,$D393,'Ausrüstung &amp; Historie'!$H$2:$H$429,"Alliierte Unterstützung")&gt;0,"Alliierte Unterstützung",IF(COUNTIFS('Ausrüstung &amp; Historie'!$A$2:$A$429,$A393,'Ausrüstung &amp; Historie'!$B$2:$B$429,$D393,'Ausrüstung &amp; Historie'!$H$2:$H$429,"Unklar")&gt;0,"Unklar","n/a")))))))</x:f>
        <x:v>Im Einsatz</x:v>
      </x:c>
      <x:c r="G393" s="34" t="str">
        <x:v>IS01;IS02</x:v>
      </x:c>
      <x:c r="H393" s="38" t="str">
        <x:v>Israel 2025 Unit Cards/Buch abgeglichen</x:v>
      </x:c>
    </x:row>
    <x:row r="394">
      <x:c r="A394" s="34" t="str">
        <x:v>Israel</x:v>
      </x:c>
      <x:c r="B394" s="34" t="str">
        <x:v>M163 VADS AA Platoon</x:v>
      </x:c>
      <x:c r="C394" s="34" t="str">
        <x:v>Flugabwehr</x:v>
      </x:c>
      <x:c r="D394" s="34" t="str">
        <x:v>M163 VADS</x:v>
      </x:c>
      <x:c r="E394" s="34" t="str">
        <x:v>Formationseinheit / Support gemäß Force Diagram</x:v>
      </x:c>
      <x:c r="F394" s="34" t="str">
        <x:f>IF($C394="Alliierte Unterstützung","Alliierte Unterstützung",IF(COUNTIFS('Ausrüstung &amp; Historie'!$A$2:$A$429,$A394,'Ausrüstung &amp; Historie'!$B$2:$B$429,$D394,'Ausrüstung &amp; Historie'!$H$2:$H$429,"Im Einsatz")&gt;0,"Im Einsatz",IF(COUNTIFS('Ausrüstung &amp; Historie'!$A$2:$A$429,$A394,'Ausrüstung &amp; Historie'!$B$2:$B$429,$D394,'Ausrüstung &amp; Historie'!$H$2:$H$429,"Noch nicht eingeführt")&gt;0,"Noch nicht eingeführt",IF(COUNTIFS('Ausrüstung &amp; Historie'!$A$2:$A$429,$A394,'Ausrüstung &amp; Historie'!$B$2:$B$429,$D394,'Ausrüstung &amp; Historie'!$H$2:$H$429,"Nicht mehr im Einsatz")&gt;0,"Nicht mehr im Einsatz",IF(COUNTIFS('Ausrüstung &amp; Historie'!$A$2:$A$429,$A394,'Ausrüstung &amp; Historie'!$B$2:$B$429,$D394,'Ausrüstung &amp; Historie'!$H$2:$H$429,"Nie eingeführt / fiktiv")&gt;0,"Nie eingeführt / fiktiv",IF(COUNTIFS('Ausrüstung &amp; Historie'!$A$2:$A$429,$A394,'Ausrüstung &amp; Historie'!$B$2:$B$429,$D394,'Ausrüstung &amp; Historie'!$H$2:$H$429,"Alliierte Unterstützung")&gt;0,"Alliierte Unterstützung",IF(COUNTIFS('Ausrüstung &amp; Historie'!$A$2:$A$429,$A394,'Ausrüstung &amp; Historie'!$B$2:$B$429,$D394,'Ausrüstung &amp; Historie'!$H$2:$H$429,"Unklar")&gt;0,"Unklar","n/a")))))))</x:f>
        <x:v>Im Einsatz</x:v>
      </x:c>
      <x:c r="G394" s="34" t="str">
        <x:v>IS01;IS02</x:v>
      </x:c>
      <x:c r="H394" s="38" t="str">
        <x:v>Israel 2025 Unit Cards/Buch abgeglichen</x:v>
      </x:c>
    </x:row>
    <x:row r="395">
      <x:c r="A395" s="34" t="str">
        <x:v>Israel</x:v>
      </x:c>
      <x:c r="B395" s="34" t="str">
        <x:v>ZSU-23-4 Shilka AA Platoon</x:v>
      </x:c>
      <x:c r="C395" s="34" t="str">
        <x:v>Flugabwehr</x:v>
      </x:c>
      <x:c r="D395" s="34" t="str">
        <x:v>ZSU-23-4 Shilka</x:v>
      </x:c>
      <x:c r="E395" s="34" t="str">
        <x:v>Formationseinheit / Support gemäß Force Diagram</x:v>
      </x:c>
      <x:c r="F395" s="34" t="str">
        <x:f>IF($C395="Alliierte Unterstützung","Alliierte Unterstützung",IF(COUNTIFS('Ausrüstung &amp; Historie'!$A$2:$A$429,$A395,'Ausrüstung &amp; Historie'!$B$2:$B$429,$D395,'Ausrüstung &amp; Historie'!$H$2:$H$429,"Im Einsatz")&gt;0,"Im Einsatz",IF(COUNTIFS('Ausrüstung &amp; Historie'!$A$2:$A$429,$A395,'Ausrüstung &amp; Historie'!$B$2:$B$429,$D395,'Ausrüstung &amp; Historie'!$H$2:$H$429,"Noch nicht eingeführt")&gt;0,"Noch nicht eingeführt",IF(COUNTIFS('Ausrüstung &amp; Historie'!$A$2:$A$429,$A395,'Ausrüstung &amp; Historie'!$B$2:$B$429,$D395,'Ausrüstung &amp; Historie'!$H$2:$H$429,"Nicht mehr im Einsatz")&gt;0,"Nicht mehr im Einsatz",IF(COUNTIFS('Ausrüstung &amp; Historie'!$A$2:$A$429,$A395,'Ausrüstung &amp; Historie'!$B$2:$B$429,$D395,'Ausrüstung &amp; Historie'!$H$2:$H$429,"Nie eingeführt / fiktiv")&gt;0,"Nie eingeführt / fiktiv",IF(COUNTIFS('Ausrüstung &amp; Historie'!$A$2:$A$429,$A395,'Ausrüstung &amp; Historie'!$B$2:$B$429,$D395,'Ausrüstung &amp; Historie'!$H$2:$H$429,"Alliierte Unterstützung")&gt;0,"Alliierte Unterstützung",IF(COUNTIFS('Ausrüstung &amp; Historie'!$A$2:$A$429,$A395,'Ausrüstung &amp; Historie'!$B$2:$B$429,$D395,'Ausrüstung &amp; Historie'!$H$2:$H$429,"Unklar")&gt;0,"Unklar","n/a")))))))</x:f>
        <x:v>Im Einsatz</x:v>
      </x:c>
      <x:c r="G395" s="34" t="str">
        <x:v>IS01;IS02</x:v>
      </x:c>
      <x:c r="H395" s="38" t="str">
        <x:v>Israel 2025 Unit Cards/Buch abgeglichen</x:v>
      </x:c>
    </x:row>
    <x:row r="396">
      <x:c r="A396" s="34" t="str">
        <x:v>Israel</x:v>
      </x:c>
      <x:c r="B396" s="34" t="str">
        <x:v>M48 Chaparral SAM Platoon</x:v>
      </x:c>
      <x:c r="C396" s="34" t="str">
        <x:v>Flugabwehr</x:v>
      </x:c>
      <x:c r="D396" s="34" t="str">
        <x:v>M48 Chaparral</x:v>
      </x:c>
      <x:c r="E396" s="34" t="str">
        <x:v>Formationseinheit / Support gemäß Force Diagram</x:v>
      </x:c>
      <x:c r="F396" s="34" t="str">
        <x:f>IF($C396="Alliierte Unterstützung","Alliierte Unterstützung",IF(COUNTIFS('Ausrüstung &amp; Historie'!$A$2:$A$429,$A396,'Ausrüstung &amp; Historie'!$B$2:$B$429,$D396,'Ausrüstung &amp; Historie'!$H$2:$H$429,"Im Einsatz")&gt;0,"Im Einsatz",IF(COUNTIFS('Ausrüstung &amp; Historie'!$A$2:$A$429,$A396,'Ausrüstung &amp; Historie'!$B$2:$B$429,$D396,'Ausrüstung &amp; Historie'!$H$2:$H$429,"Noch nicht eingeführt")&gt;0,"Noch nicht eingeführt",IF(COUNTIFS('Ausrüstung &amp; Historie'!$A$2:$A$429,$A396,'Ausrüstung &amp; Historie'!$B$2:$B$429,$D396,'Ausrüstung &amp; Historie'!$H$2:$H$429,"Nicht mehr im Einsatz")&gt;0,"Nicht mehr im Einsatz",IF(COUNTIFS('Ausrüstung &amp; Historie'!$A$2:$A$429,$A396,'Ausrüstung &amp; Historie'!$B$2:$B$429,$D396,'Ausrüstung &amp; Historie'!$H$2:$H$429,"Nie eingeführt / fiktiv")&gt;0,"Nie eingeführt / fiktiv",IF(COUNTIFS('Ausrüstung &amp; Historie'!$A$2:$A$429,$A396,'Ausrüstung &amp; Historie'!$B$2:$B$429,$D396,'Ausrüstung &amp; Historie'!$H$2:$H$429,"Alliierte Unterstützung")&gt;0,"Alliierte Unterstützung",IF(COUNTIFS('Ausrüstung &amp; Historie'!$A$2:$A$429,$A396,'Ausrüstung &amp; Historie'!$B$2:$B$429,$D396,'Ausrüstung &amp; Historie'!$H$2:$H$429,"Unklar")&gt;0,"Unklar","n/a")))))))</x:f>
        <x:v>Im Einsatz</x:v>
      </x:c>
      <x:c r="G396" s="34" t="str">
        <x:v>IS01;IS02</x:v>
      </x:c>
      <x:c r="H396" s="38" t="str">
        <x:v>Israel 2025 Unit Cards/Buch abgeglichen</x:v>
      </x:c>
    </x:row>
    <x:row r="397">
      <x:c r="A397" s="34" t="str">
        <x:v>Israel</x:v>
      </x:c>
      <x:c r="B397" s="34" t="str">
        <x:v>Redeye SAM Platoon</x:v>
      </x:c>
      <x:c r="C397" s="34" t="str">
        <x:v>Flugabwehr</x:v>
      </x:c>
      <x:c r="D397" s="34" t="str">
        <x:v>Redeye</x:v>
      </x:c>
      <x:c r="E397" s="34" t="str">
        <x:v>Formationseinheit / Support gemäß Force Diagram</x:v>
      </x:c>
      <x:c r="F397" s="34" t="str">
        <x:f>IF($C397="Alliierte Unterstützung","Alliierte Unterstützung",IF(COUNTIFS('Ausrüstung &amp; Historie'!$A$2:$A$429,$A397,'Ausrüstung &amp; Historie'!$B$2:$B$429,$D397,'Ausrüstung &amp; Historie'!$H$2:$H$429,"Im Einsatz")&gt;0,"Im Einsatz",IF(COUNTIFS('Ausrüstung &amp; Historie'!$A$2:$A$429,$A397,'Ausrüstung &amp; Historie'!$B$2:$B$429,$D397,'Ausrüstung &amp; Historie'!$H$2:$H$429,"Noch nicht eingeführt")&gt;0,"Noch nicht eingeführt",IF(COUNTIFS('Ausrüstung &amp; Historie'!$A$2:$A$429,$A397,'Ausrüstung &amp; Historie'!$B$2:$B$429,$D397,'Ausrüstung &amp; Historie'!$H$2:$H$429,"Nicht mehr im Einsatz")&gt;0,"Nicht mehr im Einsatz",IF(COUNTIFS('Ausrüstung &amp; Historie'!$A$2:$A$429,$A397,'Ausrüstung &amp; Historie'!$B$2:$B$429,$D397,'Ausrüstung &amp; Historie'!$H$2:$H$429,"Nie eingeführt / fiktiv")&gt;0,"Nie eingeführt / fiktiv",IF(COUNTIFS('Ausrüstung &amp; Historie'!$A$2:$A$429,$A397,'Ausrüstung &amp; Historie'!$B$2:$B$429,$D397,'Ausrüstung &amp; Historie'!$H$2:$H$429,"Alliierte Unterstützung")&gt;0,"Alliierte Unterstützung",IF(COUNTIFS('Ausrüstung &amp; Historie'!$A$2:$A$429,$A397,'Ausrüstung &amp; Historie'!$B$2:$B$429,$D397,'Ausrüstung &amp; Historie'!$H$2:$H$429,"Unklar")&gt;0,"Unklar","n/a")))))))</x:f>
        <x:v>Im Einsatz</x:v>
      </x:c>
      <x:c r="G397" s="34" t="str">
        <x:v>IS01;IS02</x:v>
      </x:c>
      <x:c r="H397" s="38" t="str">
        <x:v>Israel 2025 Unit Cards/Buch abgeglichen</x:v>
      </x:c>
    </x:row>
    <x:row r="398">
      <x:c r="A398" s="34" t="str">
        <x:v>Israel</x:v>
      </x:c>
      <x:c r="B398" s="34" t="str">
        <x:v>M109 SP Artillery Battery</x:v>
      </x:c>
      <x:c r="C398" s="34" t="str">
        <x:v>Artillerie</x:v>
      </x:c>
      <x:c r="D398" s="34" t="str">
        <x:v>M109</x:v>
      </x:c>
      <x:c r="E398" s="34" t="str">
        <x:v>Formationseinheit / Support gemäß Force Diagram</x:v>
      </x:c>
      <x:c r="F398" s="34" t="str">
        <x:f>IF($C398="Alliierte Unterstützung","Alliierte Unterstützung",IF(COUNTIFS('Ausrüstung &amp; Historie'!$A$2:$A$429,$A398,'Ausrüstung &amp; Historie'!$B$2:$B$429,$D398,'Ausrüstung &amp; Historie'!$H$2:$H$429,"Im Einsatz")&gt;0,"Im Einsatz",IF(COUNTIFS('Ausrüstung &amp; Historie'!$A$2:$A$429,$A398,'Ausrüstung &amp; Historie'!$B$2:$B$429,$D398,'Ausrüstung &amp; Historie'!$H$2:$H$429,"Noch nicht eingeführt")&gt;0,"Noch nicht eingeführt",IF(COUNTIFS('Ausrüstung &amp; Historie'!$A$2:$A$429,$A398,'Ausrüstung &amp; Historie'!$B$2:$B$429,$D398,'Ausrüstung &amp; Historie'!$H$2:$H$429,"Nicht mehr im Einsatz")&gt;0,"Nicht mehr im Einsatz",IF(COUNTIFS('Ausrüstung &amp; Historie'!$A$2:$A$429,$A398,'Ausrüstung &amp; Historie'!$B$2:$B$429,$D398,'Ausrüstung &amp; Historie'!$H$2:$H$429,"Nie eingeführt / fiktiv")&gt;0,"Nie eingeführt / fiktiv",IF(COUNTIFS('Ausrüstung &amp; Historie'!$A$2:$A$429,$A398,'Ausrüstung &amp; Historie'!$B$2:$B$429,$D398,'Ausrüstung &amp; Historie'!$H$2:$H$429,"Alliierte Unterstützung")&gt;0,"Alliierte Unterstützung",IF(COUNTIFS('Ausrüstung &amp; Historie'!$A$2:$A$429,$A398,'Ausrüstung &amp; Historie'!$B$2:$B$429,$D398,'Ausrüstung &amp; Historie'!$H$2:$H$429,"Unklar")&gt;0,"Unklar","n/a")))))))</x:f>
        <x:v>Im Einsatz</x:v>
      </x:c>
      <x:c r="G398" s="34" t="str">
        <x:v>IS01;IS02</x:v>
      </x:c>
      <x:c r="H398" s="38" t="str">
        <x:v>Israel 2025 Unit Cards/Buch abgeglichen</x:v>
      </x:c>
    </x:row>
    <x:row r="399">
      <x:c r="A399" s="34" t="str">
        <x:v>Israel</x:v>
      </x:c>
      <x:c r="B399" s="34" t="str">
        <x:v>BM-21 Hail SP Rocket Battery</x:v>
      </x:c>
      <x:c r="C399" s="34" t="str">
        <x:v>Artillerie</x:v>
      </x:c>
      <x:c r="D399" s="34" t="str">
        <x:v>BM-21 (erbeutet)</x:v>
      </x:c>
      <x:c r="E399" s="34" t="str">
        <x:v>Formationseinheit / Support gemäß Force Diagram</x:v>
      </x:c>
      <x:c r="F399" s="34" t="str">
        <x:f>IF($C399="Alliierte Unterstützung","Alliierte Unterstützung",IF(COUNTIFS('Ausrüstung &amp; Historie'!$A$2:$A$429,$A399,'Ausrüstung &amp; Historie'!$B$2:$B$429,$D399,'Ausrüstung &amp; Historie'!$H$2:$H$429,"Im Einsatz")&gt;0,"Im Einsatz",IF(COUNTIFS('Ausrüstung &amp; Historie'!$A$2:$A$429,$A399,'Ausrüstung &amp; Historie'!$B$2:$B$429,$D399,'Ausrüstung &amp; Historie'!$H$2:$H$429,"Noch nicht eingeführt")&gt;0,"Noch nicht eingeführt",IF(COUNTIFS('Ausrüstung &amp; Historie'!$A$2:$A$429,$A399,'Ausrüstung &amp; Historie'!$B$2:$B$429,$D399,'Ausrüstung &amp; Historie'!$H$2:$H$429,"Nicht mehr im Einsatz")&gt;0,"Nicht mehr im Einsatz",IF(COUNTIFS('Ausrüstung &amp; Historie'!$A$2:$A$429,$A399,'Ausrüstung &amp; Historie'!$B$2:$B$429,$D399,'Ausrüstung &amp; Historie'!$H$2:$H$429,"Nie eingeführt / fiktiv")&gt;0,"Nie eingeführt / fiktiv",IF(COUNTIFS('Ausrüstung &amp; Historie'!$A$2:$A$429,$A399,'Ausrüstung &amp; Historie'!$B$2:$B$429,$D399,'Ausrüstung &amp; Historie'!$H$2:$H$429,"Alliierte Unterstützung")&gt;0,"Alliierte Unterstützung",IF(COUNTIFS('Ausrüstung &amp; Historie'!$A$2:$A$429,$A399,'Ausrüstung &amp; Historie'!$B$2:$B$429,$D399,'Ausrüstung &amp; Historie'!$H$2:$H$429,"Unklar")&gt;0,"Unklar","n/a")))))))</x:f>
        <x:v>Im Einsatz</x:v>
      </x:c>
      <x:c r="G399" s="34" t="str">
        <x:v>IS01;IS02</x:v>
      </x:c>
      <x:c r="H399" s="38" t="str">
        <x:v>Israel 2025 Unit Cards/Buch abgeglichen</x:v>
      </x:c>
    </x:row>
    <x:row r="400">
      <x:c r="A400" s="34" t="str">
        <x:v>Israel</x:v>
      </x:c>
      <x:c r="B400" s="34" t="str">
        <x:v>M270 MLRS SP Rocket Battery</x:v>
      </x:c>
      <x:c r="C400" s="34" t="str">
        <x:v>Artillerie</x:v>
      </x:c>
      <x:c r="D400" s="34" t="str">
        <x:v>M270 MLRS</x:v>
      </x:c>
      <x:c r="E400" s="34" t="str">
        <x:v>Formationseinheit / Support gemäß Force Diagram</x:v>
      </x:c>
      <x:c r="F400" s="34" t="str">
        <x:f>IF($C400="Alliierte Unterstützung","Alliierte Unterstützung",IF(COUNTIFS('Ausrüstung &amp; Historie'!$A$2:$A$429,$A400,'Ausrüstung &amp; Historie'!$B$2:$B$429,$D400,'Ausrüstung &amp; Historie'!$H$2:$H$429,"Im Einsatz")&gt;0,"Im Einsatz",IF(COUNTIFS('Ausrüstung &amp; Historie'!$A$2:$A$429,$A400,'Ausrüstung &amp; Historie'!$B$2:$B$429,$D400,'Ausrüstung &amp; Historie'!$H$2:$H$429,"Noch nicht eingeführt")&gt;0,"Noch nicht eingeführt",IF(COUNTIFS('Ausrüstung &amp; Historie'!$A$2:$A$429,$A400,'Ausrüstung &amp; Historie'!$B$2:$B$429,$D400,'Ausrüstung &amp; Historie'!$H$2:$H$429,"Nicht mehr im Einsatz")&gt;0,"Nicht mehr im Einsatz",IF(COUNTIFS('Ausrüstung &amp; Historie'!$A$2:$A$429,$A400,'Ausrüstung &amp; Historie'!$B$2:$B$429,$D400,'Ausrüstung &amp; Historie'!$H$2:$H$429,"Nie eingeführt / fiktiv")&gt;0,"Nie eingeführt / fiktiv",IF(COUNTIFS('Ausrüstung &amp; Historie'!$A$2:$A$429,$A400,'Ausrüstung &amp; Historie'!$B$2:$B$429,$D400,'Ausrüstung &amp; Historie'!$H$2:$H$429,"Alliierte Unterstützung")&gt;0,"Alliierte Unterstützung",IF(COUNTIFS('Ausrüstung &amp; Historie'!$A$2:$A$429,$A400,'Ausrüstung &amp; Historie'!$B$2:$B$429,$D400,'Ausrüstung &amp; Historie'!$H$2:$H$429,"Unklar")&gt;0,"Unklar","n/a")))))))</x:f>
        <x:v>Noch nicht eingeführt</x:v>
      </x:c>
      <x:c r="G400" s="34" t="str">
        <x:v>IS01;IS02</x:v>
      </x:c>
      <x:c r="H400" s="38" t="str">
        <x:v>Israel 2025 Unit Cards/Buch abgeglichen</x:v>
      </x:c>
    </x:row>
    <x:row r="401">
      <x:c r="A401" s="34" t="str">
        <x:v>Israel</x:v>
      </x:c>
      <x:c r="B401" s="34" t="str">
        <x:v>M113 OP Artillery Observer</x:v>
      </x:c>
      <x:c r="C401" s="34" t="str">
        <x:v>Artillerie</x:v>
      </x:c>
      <x:c r="D401" s="34" t="str">
        <x:v>M113 Zelda</x:v>
      </x:c>
      <x:c r="E401" s="34" t="str">
        <x:v>Formationseinheit / Support gemäß Force Diagram</x:v>
      </x:c>
      <x:c r="F401" s="34" t="str">
        <x:f>IF($C401="Alliierte Unterstützung","Alliierte Unterstützung",IF(COUNTIFS('Ausrüstung &amp; Historie'!$A$2:$A$429,$A401,'Ausrüstung &amp; Historie'!$B$2:$B$429,$D401,'Ausrüstung &amp; Historie'!$H$2:$H$429,"Im Einsatz")&gt;0,"Im Einsatz",IF(COUNTIFS('Ausrüstung &amp; Historie'!$A$2:$A$429,$A401,'Ausrüstung &amp; Historie'!$B$2:$B$429,$D401,'Ausrüstung &amp; Historie'!$H$2:$H$429,"Noch nicht eingeführt")&gt;0,"Noch nicht eingeführt",IF(COUNTIFS('Ausrüstung &amp; Historie'!$A$2:$A$429,$A401,'Ausrüstung &amp; Historie'!$B$2:$B$429,$D401,'Ausrüstung &amp; Historie'!$H$2:$H$429,"Nicht mehr im Einsatz")&gt;0,"Nicht mehr im Einsatz",IF(COUNTIFS('Ausrüstung &amp; Historie'!$A$2:$A$429,$A401,'Ausrüstung &amp; Historie'!$B$2:$B$429,$D401,'Ausrüstung &amp; Historie'!$H$2:$H$429,"Nie eingeführt / fiktiv")&gt;0,"Nie eingeführt / fiktiv",IF(COUNTIFS('Ausrüstung &amp; Historie'!$A$2:$A$429,$A401,'Ausrüstung &amp; Historie'!$B$2:$B$429,$D401,'Ausrüstung &amp; Historie'!$H$2:$H$429,"Alliierte Unterstützung")&gt;0,"Alliierte Unterstützung",IF(COUNTIFS('Ausrüstung &amp; Historie'!$A$2:$A$429,$A401,'Ausrüstung &amp; Historie'!$B$2:$B$429,$D401,'Ausrüstung &amp; Historie'!$H$2:$H$429,"Unklar")&gt;0,"Unklar","n/a")))))))</x:f>
        <x:v>Im Einsatz</x:v>
      </x:c>
      <x:c r="G401" s="34" t="str">
        <x:v>IS01;IS02</x:v>
      </x:c>
      <x:c r="H401" s="38" t="str">
        <x:v>Israel 2025 Unit Cards/Buch abgeglichen</x:v>
      </x:c>
    </x:row>
    <x:row r="402">
      <x:c r="A402" s="34" t="str">
        <x:v>Israel</x:v>
      </x:c>
      <x:c r="B402" s="34" t="str">
        <x:v>Skyhawk Fighter Flight</x:v>
      </x:c>
      <x:c r="C402" s="34" t="str">
        <x:v>Luftunterstützung</x:v>
      </x:c>
      <x:c r="D402" s="34" t="str">
        <x:v>A-4 Skyhawk</x:v>
      </x:c>
      <x:c r="E402" s="34" t="str">
        <x:v>Formationseinheit / Support gemäß Force Diagram</x:v>
      </x:c>
      <x:c r="F402" s="34" t="str">
        <x:f>IF($C402="Alliierte Unterstützung","Alliierte Unterstützung",IF(COUNTIFS('Ausrüstung &amp; Historie'!$A$2:$A$429,$A402,'Ausrüstung &amp; Historie'!$B$2:$B$429,$D402,'Ausrüstung &amp; Historie'!$H$2:$H$429,"Im Einsatz")&gt;0,"Im Einsatz",IF(COUNTIFS('Ausrüstung &amp; Historie'!$A$2:$A$429,$A402,'Ausrüstung &amp; Historie'!$B$2:$B$429,$D402,'Ausrüstung &amp; Historie'!$H$2:$H$429,"Noch nicht eingeführt")&gt;0,"Noch nicht eingeführt",IF(COUNTIFS('Ausrüstung &amp; Historie'!$A$2:$A$429,$A402,'Ausrüstung &amp; Historie'!$B$2:$B$429,$D402,'Ausrüstung &amp; Historie'!$H$2:$H$429,"Nicht mehr im Einsatz")&gt;0,"Nicht mehr im Einsatz",IF(COUNTIFS('Ausrüstung &amp; Historie'!$A$2:$A$429,$A402,'Ausrüstung &amp; Historie'!$B$2:$B$429,$D402,'Ausrüstung &amp; Historie'!$H$2:$H$429,"Nie eingeführt / fiktiv")&gt;0,"Nie eingeführt / fiktiv",IF(COUNTIFS('Ausrüstung &amp; Historie'!$A$2:$A$429,$A402,'Ausrüstung &amp; Historie'!$B$2:$B$429,$D402,'Ausrüstung &amp; Historie'!$H$2:$H$429,"Alliierte Unterstützung")&gt;0,"Alliierte Unterstützung",IF(COUNTIFS('Ausrüstung &amp; Historie'!$A$2:$A$429,$A402,'Ausrüstung &amp; Historie'!$B$2:$B$429,$D402,'Ausrüstung &amp; Historie'!$H$2:$H$429,"Unklar")&gt;0,"Unklar","n/a")))))))</x:f>
        <x:v>Im Einsatz</x:v>
      </x:c>
      <x:c r="G402" s="34" t="str">
        <x:v>IS01;IS02</x:v>
      </x:c>
      <x:c r="H402" s="38" t="str">
        <x:v>Israel 2025 Unit Cards/Buch abgeglichen</x:v>
      </x:c>
    </x:row>
    <x:row r="403">
      <x:c r="A403" s="34" t="str">
        <x:v>Israel</x:v>
      </x:c>
      <x:c r="B403" s="34" t="str">
        <x:v>AH-1 Viper Attack Helicopter Platoon</x:v>
      </x:c>
      <x:c r="C403" s="34" t="str">
        <x:v>Luftunterstützung</x:v>
      </x:c>
      <x:c r="D403" s="34" t="str">
        <x:v>AH-1 Cobra/Viper</x:v>
      </x:c>
      <x:c r="E403" s="34" t="str">
        <x:v>Formationseinheit / Support gemäß Force Diagram</x:v>
      </x:c>
      <x:c r="F403" s="34" t="str">
        <x:f>IF($C403="Alliierte Unterstützung","Alliierte Unterstützung",IF(COUNTIFS('Ausrüstung &amp; Historie'!$A$2:$A$429,$A403,'Ausrüstung &amp; Historie'!$B$2:$B$429,$D403,'Ausrüstung &amp; Historie'!$H$2:$H$429,"Im Einsatz")&gt;0,"Im Einsatz",IF(COUNTIFS('Ausrüstung &amp; Historie'!$A$2:$A$429,$A403,'Ausrüstung &amp; Historie'!$B$2:$B$429,$D403,'Ausrüstung &amp; Historie'!$H$2:$H$429,"Noch nicht eingeführt")&gt;0,"Noch nicht eingeführt",IF(COUNTIFS('Ausrüstung &amp; Historie'!$A$2:$A$429,$A403,'Ausrüstung &amp; Historie'!$B$2:$B$429,$D403,'Ausrüstung &amp; Historie'!$H$2:$H$429,"Nicht mehr im Einsatz")&gt;0,"Nicht mehr im Einsatz",IF(COUNTIFS('Ausrüstung &amp; Historie'!$A$2:$A$429,$A403,'Ausrüstung &amp; Historie'!$B$2:$B$429,$D403,'Ausrüstung &amp; Historie'!$H$2:$H$429,"Nie eingeführt / fiktiv")&gt;0,"Nie eingeführt / fiktiv",IF(COUNTIFS('Ausrüstung &amp; Historie'!$A$2:$A$429,$A403,'Ausrüstung &amp; Historie'!$B$2:$B$429,$D403,'Ausrüstung &amp; Historie'!$H$2:$H$429,"Alliierte Unterstützung")&gt;0,"Alliierte Unterstützung",IF(COUNTIFS('Ausrüstung &amp; Historie'!$A$2:$A$429,$A403,'Ausrüstung &amp; Historie'!$B$2:$B$429,$D403,'Ausrüstung &amp; Historie'!$H$2:$H$429,"Unklar")&gt;0,"Unklar","n/a")))))))</x:f>
        <x:v>Im Einsatz</x:v>
      </x:c>
      <x:c r="G403" s="34" t="str">
        <x:v>IS01;IS02</x:v>
      </x:c>
      <x:c r="H403" s="38" t="str">
        <x:v>Israel 2025 Unit Cards/Buch abgeglichen</x:v>
      </x:c>
    </x:row>
    <x:row r="404">
      <x:c r="A404" s="34" t="str">
        <x:v>Israel</x:v>
      </x:c>
      <x:c r="B404" s="34" t="str">
        <x:v>AH-64 Attack Helicopter Platoon</x:v>
      </x:c>
      <x:c r="C404" s="34" t="str">
        <x:v>Luftunterstützung</x:v>
      </x:c>
      <x:c r="D404" s="34" t="str">
        <x:v>AH-64 Apache</x:v>
      </x:c>
      <x:c r="E404" s="34" t="str">
        <x:v>Formationseinheit / Support gemäß Force Diagram</x:v>
      </x:c>
      <x:c r="F404" s="34" t="str">
        <x:f>IF($C404="Alliierte Unterstützung","Alliierte Unterstützung",IF(COUNTIFS('Ausrüstung &amp; Historie'!$A$2:$A$429,$A404,'Ausrüstung &amp; Historie'!$B$2:$B$429,$D404,'Ausrüstung &amp; Historie'!$H$2:$H$429,"Im Einsatz")&gt;0,"Im Einsatz",IF(COUNTIFS('Ausrüstung &amp; Historie'!$A$2:$A$429,$A404,'Ausrüstung &amp; Historie'!$B$2:$B$429,$D404,'Ausrüstung &amp; Historie'!$H$2:$H$429,"Noch nicht eingeführt")&gt;0,"Noch nicht eingeführt",IF(COUNTIFS('Ausrüstung &amp; Historie'!$A$2:$A$429,$A404,'Ausrüstung &amp; Historie'!$B$2:$B$429,$D404,'Ausrüstung &amp; Historie'!$H$2:$H$429,"Nicht mehr im Einsatz")&gt;0,"Nicht mehr im Einsatz",IF(COUNTIFS('Ausrüstung &amp; Historie'!$A$2:$A$429,$A404,'Ausrüstung &amp; Historie'!$B$2:$B$429,$D404,'Ausrüstung &amp; Historie'!$H$2:$H$429,"Nie eingeführt / fiktiv")&gt;0,"Nie eingeführt / fiktiv",IF(COUNTIFS('Ausrüstung &amp; Historie'!$A$2:$A$429,$A404,'Ausrüstung &amp; Historie'!$B$2:$B$429,$D404,'Ausrüstung &amp; Historie'!$H$2:$H$429,"Alliierte Unterstützung")&gt;0,"Alliierte Unterstützung",IF(COUNTIFS('Ausrüstung &amp; Historie'!$A$2:$A$429,$A404,'Ausrüstung &amp; Historie'!$B$2:$B$429,$D404,'Ausrüstung &amp; Historie'!$H$2:$H$429,"Unklar")&gt;0,"Unklar","n/a")))))))</x:f>
        <x:v>Noch nicht eingeführt</x:v>
      </x:c>
      <x:c r="G404" s="34" t="str">
        <x:v>IS01;IS02</x:v>
      </x:c>
      <x:c r="H404" s="38" t="str">
        <x:v>Israel 2025 Unit Cards/Buch abgeglichen</x:v>
      </x:c>
    </x:row>
    <x:row r="405">
      <x:c r="A405" s="34" t="str">
        <x:v>Israel</x:v>
      </x:c>
      <x:c r="B405" s="34" t="str">
        <x:v>M113 Transport</x:v>
      </x:c>
      <x:c r="C405" s="34" t="str">
        <x:v>Transport / IFV</x:v>
      </x:c>
      <x:c r="D405" s="34" t="str">
        <x:v>M113 Zelda</x:v>
      </x:c>
      <x:c r="E405" s="34" t="str">
        <x:v>Formationseinheit / Support gemäß Force Diagram</x:v>
      </x:c>
      <x:c r="F405" s="34" t="str">
        <x:f>IF($C405="Alliierte Unterstützung","Alliierte Unterstützung",IF(COUNTIFS('Ausrüstung &amp; Historie'!$A$2:$A$429,$A405,'Ausrüstung &amp; Historie'!$B$2:$B$429,$D405,'Ausrüstung &amp; Historie'!$H$2:$H$429,"Im Einsatz")&gt;0,"Im Einsatz",IF(COUNTIFS('Ausrüstung &amp; Historie'!$A$2:$A$429,$A405,'Ausrüstung &amp; Historie'!$B$2:$B$429,$D405,'Ausrüstung &amp; Historie'!$H$2:$H$429,"Noch nicht eingeführt")&gt;0,"Noch nicht eingeführt",IF(COUNTIFS('Ausrüstung &amp; Historie'!$A$2:$A$429,$A405,'Ausrüstung &amp; Historie'!$B$2:$B$429,$D405,'Ausrüstung &amp; Historie'!$H$2:$H$429,"Nicht mehr im Einsatz")&gt;0,"Nicht mehr im Einsatz",IF(COUNTIFS('Ausrüstung &amp; Historie'!$A$2:$A$429,$A405,'Ausrüstung &amp; Historie'!$B$2:$B$429,$D405,'Ausrüstung &amp; Historie'!$H$2:$H$429,"Nie eingeführt / fiktiv")&gt;0,"Nie eingeführt / fiktiv",IF(COUNTIFS('Ausrüstung &amp; Historie'!$A$2:$A$429,$A405,'Ausrüstung &amp; Historie'!$B$2:$B$429,$D405,'Ausrüstung &amp; Historie'!$H$2:$H$429,"Alliierte Unterstützung")&gt;0,"Alliierte Unterstützung",IF(COUNTIFS('Ausrüstung &amp; Historie'!$A$2:$A$429,$A405,'Ausrüstung &amp; Historie'!$B$2:$B$429,$D405,'Ausrüstung &amp; Historie'!$H$2:$H$429,"Unklar")&gt;0,"Unklar","n/a")))))))</x:f>
        <x:v>Im Einsatz</x:v>
      </x:c>
      <x:c r="G405" s="34" t="str">
        <x:v>IS01;IS02</x:v>
      </x:c>
      <x:c r="H405" s="38" t="str">
        <x:v>Israel 2025 Unit Cards/Buch abgeglichen</x:v>
      </x:c>
    </x:row>
    <x:row r="406">
      <x:c r="A406" s="34" t="str">
        <x:v>Israel</x:v>
      </x:c>
      <x:c r="B406" s="34" t="str">
        <x:v>M113 Vayzata Transport</x:v>
      </x:c>
      <x:c r="C406" s="34" t="str">
        <x:v>Transport / IFV</x:v>
      </x:c>
      <x:c r="D406" s="34" t="str">
        <x:v>M113 Zelda</x:v>
      </x:c>
      <x:c r="E406" s="34" t="str">
        <x:v>Formationseinheit / Support gemäß Force Diagram</x:v>
      </x:c>
      <x:c r="F406" s="34" t="str">
        <x:f>IF($C406="Alliierte Unterstützung","Alliierte Unterstützung",IF(COUNTIFS('Ausrüstung &amp; Historie'!$A$2:$A$429,$A406,'Ausrüstung &amp; Historie'!$B$2:$B$429,$D406,'Ausrüstung &amp; Historie'!$H$2:$H$429,"Im Einsatz")&gt;0,"Im Einsatz",IF(COUNTIFS('Ausrüstung &amp; Historie'!$A$2:$A$429,$A406,'Ausrüstung &amp; Historie'!$B$2:$B$429,$D406,'Ausrüstung &amp; Historie'!$H$2:$H$429,"Noch nicht eingeführt")&gt;0,"Noch nicht eingeführt",IF(COUNTIFS('Ausrüstung &amp; Historie'!$A$2:$A$429,$A406,'Ausrüstung &amp; Historie'!$B$2:$B$429,$D406,'Ausrüstung &amp; Historie'!$H$2:$H$429,"Nicht mehr im Einsatz")&gt;0,"Nicht mehr im Einsatz",IF(COUNTIFS('Ausrüstung &amp; Historie'!$A$2:$A$429,$A406,'Ausrüstung &amp; Historie'!$B$2:$B$429,$D406,'Ausrüstung &amp; Historie'!$H$2:$H$429,"Nie eingeführt / fiktiv")&gt;0,"Nie eingeführt / fiktiv",IF(COUNTIFS('Ausrüstung &amp; Historie'!$A$2:$A$429,$A406,'Ausrüstung &amp; Historie'!$B$2:$B$429,$D406,'Ausrüstung &amp; Historie'!$H$2:$H$429,"Alliierte Unterstützung")&gt;0,"Alliierte Unterstützung",IF(COUNTIFS('Ausrüstung &amp; Historie'!$A$2:$A$429,$A406,'Ausrüstung &amp; Historie'!$B$2:$B$429,$D406,'Ausrüstung &amp; Historie'!$H$2:$H$429,"Unklar")&gt;0,"Unklar","n/a")))))))</x:f>
        <x:v>Im Einsatz</x:v>
      </x:c>
      <x:c r="G406" s="34" t="str">
        <x:v>IS01;IS02</x:v>
      </x:c>
      <x:c r="H406" s="38" t="str">
        <x:v>Israel 2025 Unit Cards/Buch abgeglichen</x:v>
      </x:c>
    </x:row>
    <x:row r="407">
      <x:c r="A407" s="34" t="str">
        <x:v>Israel</x:v>
      </x:c>
      <x:c r="B407" s="34" t="str">
        <x:v>Nagmasho't Transport</x:v>
      </x:c>
      <x:c r="C407" s="34" t="str">
        <x:v>Panzer / Gefechtsfahrzeug</x:v>
      </x:c>
      <x:c r="D407" s="34" t="str">
        <x:v>Nagmashot</x:v>
      </x:c>
      <x:c r="E407" s="34" t="str">
        <x:v>Formationseinheit / Support gemäß Force Diagram</x:v>
      </x:c>
      <x:c r="F407" s="34" t="str">
        <x:f>IF($C407="Alliierte Unterstützung","Alliierte Unterstützung",IF(COUNTIFS('Ausrüstung &amp; Historie'!$A$2:$A$429,$A407,'Ausrüstung &amp; Historie'!$B$2:$B$429,$D407,'Ausrüstung &amp; Historie'!$H$2:$H$429,"Im Einsatz")&gt;0,"Im Einsatz",IF(COUNTIFS('Ausrüstung &amp; Historie'!$A$2:$A$429,$A407,'Ausrüstung &amp; Historie'!$B$2:$B$429,$D407,'Ausrüstung &amp; Historie'!$H$2:$H$429,"Noch nicht eingeführt")&gt;0,"Noch nicht eingeführt",IF(COUNTIFS('Ausrüstung &amp; Historie'!$A$2:$A$429,$A407,'Ausrüstung &amp; Historie'!$B$2:$B$429,$D407,'Ausrüstung &amp; Historie'!$H$2:$H$429,"Nicht mehr im Einsatz")&gt;0,"Nicht mehr im Einsatz",IF(COUNTIFS('Ausrüstung &amp; Historie'!$A$2:$A$429,$A407,'Ausrüstung &amp; Historie'!$B$2:$B$429,$D407,'Ausrüstung &amp; Historie'!$H$2:$H$429,"Nie eingeführt / fiktiv")&gt;0,"Nie eingeführt / fiktiv",IF(COUNTIFS('Ausrüstung &amp; Historie'!$A$2:$A$429,$A407,'Ausrüstung &amp; Historie'!$B$2:$B$429,$D407,'Ausrüstung &amp; Historie'!$H$2:$H$429,"Alliierte Unterstützung")&gt;0,"Alliierte Unterstützung",IF(COUNTIFS('Ausrüstung &amp; Historie'!$A$2:$A$429,$A407,'Ausrüstung &amp; Historie'!$B$2:$B$429,$D407,'Ausrüstung &amp; Historie'!$H$2:$H$429,"Unklar")&gt;0,"Unklar","n/a")))))))</x:f>
        <x:v>Im Einsatz</x:v>
      </x:c>
      <x:c r="G407" s="34" t="str">
        <x:v>IS01;IS02</x:v>
      </x:c>
      <x:c r="H407" s="38" t="str">
        <x:v>Israel 2025 Unit Cards/Buch abgeglichen</x:v>
      </x:c>
    </x:row>
    <x:row r="408">
      <x:c r="A408" s="34" t="str">
        <x:v>Israel</x:v>
      </x:c>
      <x:c r="B408" s="34" t="str">
        <x:v>UH-1 Twin Huey Transport</x:v>
      </x:c>
      <x:c r="C408" s="34" t="str">
        <x:v>Transport / IFV</x:v>
      </x:c>
      <x:c r="D408" s="34" t="str">
        <x:v>UH-1 Huey</x:v>
      </x:c>
      <x:c r="E408" s="34" t="str">
        <x:v>Formationseinheit / Support gemäß Force Diagram</x:v>
      </x:c>
      <x:c r="F408" s="34" t="str">
        <x:f>IF($C408="Alliierte Unterstützung","Alliierte Unterstützung",IF(COUNTIFS('Ausrüstung &amp; Historie'!$A$2:$A$429,$A408,'Ausrüstung &amp; Historie'!$B$2:$B$429,$D408,'Ausrüstung &amp; Historie'!$H$2:$H$429,"Im Einsatz")&gt;0,"Im Einsatz",IF(COUNTIFS('Ausrüstung &amp; Historie'!$A$2:$A$429,$A408,'Ausrüstung &amp; Historie'!$B$2:$B$429,$D408,'Ausrüstung &amp; Historie'!$H$2:$H$429,"Noch nicht eingeführt")&gt;0,"Noch nicht eingeführt",IF(COUNTIFS('Ausrüstung &amp; Historie'!$A$2:$A$429,$A408,'Ausrüstung &amp; Historie'!$B$2:$B$429,$D408,'Ausrüstung &amp; Historie'!$H$2:$H$429,"Nicht mehr im Einsatz")&gt;0,"Nicht mehr im Einsatz",IF(COUNTIFS('Ausrüstung &amp; Historie'!$A$2:$A$429,$A408,'Ausrüstung &amp; Historie'!$B$2:$B$429,$D408,'Ausrüstung &amp; Historie'!$H$2:$H$429,"Nie eingeführt / fiktiv")&gt;0,"Nie eingeführt / fiktiv",IF(COUNTIFS('Ausrüstung &amp; Historie'!$A$2:$A$429,$A408,'Ausrüstung &amp; Historie'!$B$2:$B$429,$D408,'Ausrüstung &amp; Historie'!$H$2:$H$429,"Alliierte Unterstützung")&gt;0,"Alliierte Unterstützung",IF(COUNTIFS('Ausrüstung &amp; Historie'!$A$2:$A$429,$A408,'Ausrüstung &amp; Historie'!$B$2:$B$429,$D408,'Ausrüstung &amp; Historie'!$H$2:$H$429,"Unklar")&gt;0,"Unklar","n/a")))))))</x:f>
        <x:v>Im Einsatz</x:v>
      </x:c>
      <x:c r="G408" s="34" t="str">
        <x:v>IS01;IS02</x:v>
      </x:c>
      <x:c r="H408" s="38" t="str">
        <x:v>Israel 2025 Unit Cards/Buch abgeglichen</x:v>
      </x:c>
    </x:row>
    <x:row r="409">
      <x:c r="A409" s="34" t="str">
        <x:v>Irak</x:v>
      </x:c>
      <x:c r="B409" s="34" t="str">
        <x:v>T-72M Tank Company</x:v>
      </x:c>
      <x:c r="C409" s="34" t="str">
        <x:v>Panzer / Gefechtsfahrzeug</x:v>
      </x:c>
      <x:c r="D409" s="34" t="str">
        <x:v>T-72M</x:v>
      </x:c>
      <x:c r="E409" s="34" t="str">
        <x:v>Formationseinheit / Support gemäß Force Diagram</x:v>
      </x:c>
      <x:c r="F409" s="34" t="str">
        <x:f>IF($C409="Alliierte Unterstützung","Alliierte Unterstützung",IF(COUNTIFS('Ausrüstung &amp; Historie'!$A$2:$A$429,$A409,'Ausrüstung &amp; Historie'!$B$2:$B$429,$D409,'Ausrüstung &amp; Historie'!$H$2:$H$429,"Im Einsatz")&gt;0,"Im Einsatz",IF(COUNTIFS('Ausrüstung &amp; Historie'!$A$2:$A$429,$A409,'Ausrüstung &amp; Historie'!$B$2:$B$429,$D409,'Ausrüstung &amp; Historie'!$H$2:$H$429,"Noch nicht eingeführt")&gt;0,"Noch nicht eingeführt",IF(COUNTIFS('Ausrüstung &amp; Historie'!$A$2:$A$429,$A409,'Ausrüstung &amp; Historie'!$B$2:$B$429,$D409,'Ausrüstung &amp; Historie'!$H$2:$H$429,"Nicht mehr im Einsatz")&gt;0,"Nicht mehr im Einsatz",IF(COUNTIFS('Ausrüstung &amp; Historie'!$A$2:$A$429,$A409,'Ausrüstung &amp; Historie'!$B$2:$B$429,$D409,'Ausrüstung &amp; Historie'!$H$2:$H$429,"Nie eingeführt / fiktiv")&gt;0,"Nie eingeführt / fiktiv",IF(COUNTIFS('Ausrüstung &amp; Historie'!$A$2:$A$429,$A409,'Ausrüstung &amp; Historie'!$B$2:$B$429,$D409,'Ausrüstung &amp; Historie'!$H$2:$H$429,"Alliierte Unterstützung")&gt;0,"Alliierte Unterstützung",IF(COUNTIFS('Ausrüstung &amp; Historie'!$A$2:$A$429,$A409,'Ausrüstung &amp; Historie'!$B$2:$B$429,$D409,'Ausrüstung &amp; Historie'!$H$2:$H$429,"Unklar")&gt;0,"Unklar","n/a")))))))</x:f>
        <x:v>Im Einsatz</x:v>
      </x:c>
      <x:c r="G409" s="34" t="str">
        <x:v>G02;OW01</x:v>
      </x:c>
      <x:c r="H409" s="38" t="str">
        <x:v>Oil War Unit Cards abgeglichen</x:v>
      </x:c>
    </x:row>
    <x:row r="410">
      <x:c r="A410" s="34" t="str">
        <x:v>Irak</x:v>
      </x:c>
      <x:c r="B410" s="34" t="str">
        <x:v>T-62 Tank Company</x:v>
      </x:c>
      <x:c r="C410" s="34" t="str">
        <x:v>Panzer / Gefechtsfahrzeug</x:v>
      </x:c>
      <x:c r="D410" s="34" t="str">
        <x:v>T-62</x:v>
      </x:c>
      <x:c r="E410" s="34" t="str">
        <x:v>Formationseinheit / Support gemäß Force Diagram</x:v>
      </x:c>
      <x:c r="F410" s="34" t="str">
        <x:f>IF($C410="Alliierte Unterstützung","Alliierte Unterstützung",IF(COUNTIFS('Ausrüstung &amp; Historie'!$A$2:$A$429,$A410,'Ausrüstung &amp; Historie'!$B$2:$B$429,$D410,'Ausrüstung &amp; Historie'!$H$2:$H$429,"Im Einsatz")&gt;0,"Im Einsatz",IF(COUNTIFS('Ausrüstung &amp; Historie'!$A$2:$A$429,$A410,'Ausrüstung &amp; Historie'!$B$2:$B$429,$D410,'Ausrüstung &amp; Historie'!$H$2:$H$429,"Noch nicht eingeführt")&gt;0,"Noch nicht eingeführt",IF(COUNTIFS('Ausrüstung &amp; Historie'!$A$2:$A$429,$A410,'Ausrüstung &amp; Historie'!$B$2:$B$429,$D410,'Ausrüstung &amp; Historie'!$H$2:$H$429,"Nicht mehr im Einsatz")&gt;0,"Nicht mehr im Einsatz",IF(COUNTIFS('Ausrüstung &amp; Historie'!$A$2:$A$429,$A410,'Ausrüstung &amp; Historie'!$B$2:$B$429,$D410,'Ausrüstung &amp; Historie'!$H$2:$H$429,"Nie eingeführt / fiktiv")&gt;0,"Nie eingeführt / fiktiv",IF(COUNTIFS('Ausrüstung &amp; Historie'!$A$2:$A$429,$A410,'Ausrüstung &amp; Historie'!$B$2:$B$429,$D410,'Ausrüstung &amp; Historie'!$H$2:$H$429,"Alliierte Unterstützung")&gt;0,"Alliierte Unterstützung",IF(COUNTIFS('Ausrüstung &amp; Historie'!$A$2:$A$429,$A410,'Ausrüstung &amp; Historie'!$B$2:$B$429,$D410,'Ausrüstung &amp; Historie'!$H$2:$H$429,"Unklar")&gt;0,"Unklar","n/a")))))))</x:f>
        <x:v>Im Einsatz</x:v>
      </x:c>
      <x:c r="G410" s="34" t="str">
        <x:v>G02;OW01</x:v>
      </x:c>
      <x:c r="H410" s="38" t="str">
        <x:v>Oil War Unit Cards abgeglichen</x:v>
      </x:c>
    </x:row>
    <x:row r="411">
      <x:c r="A411" s="34" t="str">
        <x:v>Irak</x:v>
      </x:c>
      <x:c r="B411" s="34" t="str">
        <x:v>T-55 Tank Company</x:v>
      </x:c>
      <x:c r="C411" s="34" t="str">
        <x:v>Panzer / Gefechtsfahrzeug</x:v>
      </x:c>
      <x:c r="D411" s="34" t="str">
        <x:v>T-55</x:v>
      </x:c>
      <x:c r="E411" s="34" t="str">
        <x:v>Formationseinheit / Support gemäß Force Diagram</x:v>
      </x:c>
      <x:c r="F411" s="34" t="str">
        <x:f>IF($C411="Alliierte Unterstützung","Alliierte Unterstützung",IF(COUNTIFS('Ausrüstung &amp; Historie'!$A$2:$A$429,$A411,'Ausrüstung &amp; Historie'!$B$2:$B$429,$D411,'Ausrüstung &amp; Historie'!$H$2:$H$429,"Im Einsatz")&gt;0,"Im Einsatz",IF(COUNTIFS('Ausrüstung &amp; Historie'!$A$2:$A$429,$A411,'Ausrüstung &amp; Historie'!$B$2:$B$429,$D411,'Ausrüstung &amp; Historie'!$H$2:$H$429,"Noch nicht eingeführt")&gt;0,"Noch nicht eingeführt",IF(COUNTIFS('Ausrüstung &amp; Historie'!$A$2:$A$429,$A411,'Ausrüstung &amp; Historie'!$B$2:$B$429,$D411,'Ausrüstung &amp; Historie'!$H$2:$H$429,"Nicht mehr im Einsatz")&gt;0,"Nicht mehr im Einsatz",IF(COUNTIFS('Ausrüstung &amp; Historie'!$A$2:$A$429,$A411,'Ausrüstung &amp; Historie'!$B$2:$B$429,$D411,'Ausrüstung &amp; Historie'!$H$2:$H$429,"Nie eingeführt / fiktiv")&gt;0,"Nie eingeführt / fiktiv",IF(COUNTIFS('Ausrüstung &amp; Historie'!$A$2:$A$429,$A411,'Ausrüstung &amp; Historie'!$B$2:$B$429,$D411,'Ausrüstung &amp; Historie'!$H$2:$H$429,"Alliierte Unterstützung")&gt;0,"Alliierte Unterstützung",IF(COUNTIFS('Ausrüstung &amp; Historie'!$A$2:$A$429,$A411,'Ausrüstung &amp; Historie'!$B$2:$B$429,$D411,'Ausrüstung &amp; Historie'!$H$2:$H$429,"Unklar")&gt;0,"Unklar","n/a")))))))</x:f>
        <x:v>Im Einsatz</x:v>
      </x:c>
      <x:c r="G411" s="34" t="str">
        <x:v>G02;OW01</x:v>
      </x:c>
      <x:c r="H411" s="38" t="str">
        <x:v>Oil War Unit Cards abgeglichen</x:v>
      </x:c>
    </x:row>
    <x:row r="412">
      <x:c r="A412" s="34" t="str">
        <x:v>Irak</x:v>
      </x:c>
      <x:c r="B412" s="34" t="str">
        <x:v>BMP-1 Mech Company</x:v>
      </x:c>
      <x:c r="C412" s="34" t="str">
        <x:v>Transport / IFV</x:v>
      </x:c>
      <x:c r="D412" s="34" t="str">
        <x:v>BMP-1</x:v>
      </x:c>
      <x:c r="E412" s="34" t="str">
        <x:v>Formationseinheit / Support gemäß Force Diagram</x:v>
      </x:c>
      <x:c r="F412" s="34" t="str">
        <x:f>IF($C412="Alliierte Unterstützung","Alliierte Unterstützung",IF(COUNTIFS('Ausrüstung &amp; Historie'!$A$2:$A$429,$A412,'Ausrüstung &amp; Historie'!$B$2:$B$429,$D412,'Ausrüstung &amp; Historie'!$H$2:$H$429,"Im Einsatz")&gt;0,"Im Einsatz",IF(COUNTIFS('Ausrüstung &amp; Historie'!$A$2:$A$429,$A412,'Ausrüstung &amp; Historie'!$B$2:$B$429,$D412,'Ausrüstung &amp; Historie'!$H$2:$H$429,"Noch nicht eingeführt")&gt;0,"Noch nicht eingeführt",IF(COUNTIFS('Ausrüstung &amp; Historie'!$A$2:$A$429,$A412,'Ausrüstung &amp; Historie'!$B$2:$B$429,$D412,'Ausrüstung &amp; Historie'!$H$2:$H$429,"Nicht mehr im Einsatz")&gt;0,"Nicht mehr im Einsatz",IF(COUNTIFS('Ausrüstung &amp; Historie'!$A$2:$A$429,$A412,'Ausrüstung &amp; Historie'!$B$2:$B$429,$D412,'Ausrüstung &amp; Historie'!$H$2:$H$429,"Nie eingeführt / fiktiv")&gt;0,"Nie eingeführt / fiktiv",IF(COUNTIFS('Ausrüstung &amp; Historie'!$A$2:$A$429,$A412,'Ausrüstung &amp; Historie'!$B$2:$B$429,$D412,'Ausrüstung &amp; Historie'!$H$2:$H$429,"Alliierte Unterstützung")&gt;0,"Alliierte Unterstützung",IF(COUNTIFS('Ausrüstung &amp; Historie'!$A$2:$A$429,$A412,'Ausrüstung &amp; Historie'!$B$2:$B$429,$D412,'Ausrüstung &amp; Historie'!$H$2:$H$429,"Unklar")&gt;0,"Unklar","n/a")))))))</x:f>
        <x:v>Im Einsatz</x:v>
      </x:c>
      <x:c r="G412" s="34" t="str">
        <x:v>G02;OW01</x:v>
      </x:c>
      <x:c r="H412" s="38" t="str">
        <x:v>Oil War Unit Cards abgeglichen</x:v>
      </x:c>
    </x:row>
    <x:row r="413">
      <x:c r="A413" s="34" t="str">
        <x:v>Irak</x:v>
      </x:c>
      <x:c r="B413" s="34" t="str">
        <x:v>BTR Mech Company</x:v>
      </x:c>
      <x:c r="C413" s="34" t="str">
        <x:v>Infanterie / Mechanisiert</x:v>
      </x:c>
      <x:c r="D413" s="34" t="str">
        <x:v>BTR-60</x:v>
      </x:c>
      <x:c r="E413" s="34" t="str">
        <x:v>Formationseinheit / Support gemäß Force Diagram</x:v>
      </x:c>
      <x:c r="F413" s="34" t="str">
        <x:f>IF($C413="Alliierte Unterstützung","Alliierte Unterstützung",IF(COUNTIFS('Ausrüstung &amp; Historie'!$A$2:$A$429,$A413,'Ausrüstung &amp; Historie'!$B$2:$B$429,$D413,'Ausrüstung &amp; Historie'!$H$2:$H$429,"Im Einsatz")&gt;0,"Im Einsatz",IF(COUNTIFS('Ausrüstung &amp; Historie'!$A$2:$A$429,$A413,'Ausrüstung &amp; Historie'!$B$2:$B$429,$D413,'Ausrüstung &amp; Historie'!$H$2:$H$429,"Noch nicht eingeführt")&gt;0,"Noch nicht eingeführt",IF(COUNTIFS('Ausrüstung &amp; Historie'!$A$2:$A$429,$A413,'Ausrüstung &amp; Historie'!$B$2:$B$429,$D413,'Ausrüstung &amp; Historie'!$H$2:$H$429,"Nicht mehr im Einsatz")&gt;0,"Nicht mehr im Einsatz",IF(COUNTIFS('Ausrüstung &amp; Historie'!$A$2:$A$429,$A413,'Ausrüstung &amp; Historie'!$B$2:$B$429,$D413,'Ausrüstung &amp; Historie'!$H$2:$H$429,"Nie eingeführt / fiktiv")&gt;0,"Nie eingeführt / fiktiv",IF(COUNTIFS('Ausrüstung &amp; Historie'!$A$2:$A$429,$A413,'Ausrüstung &amp; Historie'!$B$2:$B$429,$D413,'Ausrüstung &amp; Historie'!$H$2:$H$429,"Alliierte Unterstützung")&gt;0,"Alliierte Unterstützung",IF(COUNTIFS('Ausrüstung &amp; Historie'!$A$2:$A$429,$A413,'Ausrüstung &amp; Historie'!$B$2:$B$429,$D413,'Ausrüstung &amp; Historie'!$H$2:$H$429,"Unklar")&gt;0,"Unklar","n/a")))))))</x:f>
        <x:v>Im Einsatz</x:v>
      </x:c>
      <x:c r="G413" s="34" t="str">
        <x:v>G02;OW01</x:v>
      </x:c>
      <x:c r="H413" s="38" t="str">
        <x:v>Oil War Unit Cards abgeglichen</x:v>
      </x:c>
    </x:row>
    <x:row r="414">
      <x:c r="A414" s="34" t="str">
        <x:v>Irak</x:v>
      </x:c>
      <x:c r="B414" s="34" t="str">
        <x:v>Mech Heavy Weapons</x:v>
      </x:c>
      <x:c r="C414" s="34" t="str">
        <x:v>Infanterie-Unterstützung</x:v>
      </x:c>
      <x:c r="D414" s="34" t="str">
        <x:v>BTR-60</x:v>
      </x:c>
      <x:c r="E414" s="34" t="str">
        <x:v>Formationseinheit / Support gemäß Force Diagram</x:v>
      </x:c>
      <x:c r="F414" s="34" t="str">
        <x:f>IF($C414="Alliierte Unterstützung","Alliierte Unterstützung",IF(COUNTIFS('Ausrüstung &amp; Historie'!$A$2:$A$429,$A414,'Ausrüstung &amp; Historie'!$B$2:$B$429,$D414,'Ausrüstung &amp; Historie'!$H$2:$H$429,"Im Einsatz")&gt;0,"Im Einsatz",IF(COUNTIFS('Ausrüstung &amp; Historie'!$A$2:$A$429,$A414,'Ausrüstung &amp; Historie'!$B$2:$B$429,$D414,'Ausrüstung &amp; Historie'!$H$2:$H$429,"Noch nicht eingeführt")&gt;0,"Noch nicht eingeführt",IF(COUNTIFS('Ausrüstung &amp; Historie'!$A$2:$A$429,$A414,'Ausrüstung &amp; Historie'!$B$2:$B$429,$D414,'Ausrüstung &amp; Historie'!$H$2:$H$429,"Nicht mehr im Einsatz")&gt;0,"Nicht mehr im Einsatz",IF(COUNTIFS('Ausrüstung &amp; Historie'!$A$2:$A$429,$A414,'Ausrüstung &amp; Historie'!$B$2:$B$429,$D414,'Ausrüstung &amp; Historie'!$H$2:$H$429,"Nie eingeführt / fiktiv")&gt;0,"Nie eingeführt / fiktiv",IF(COUNTIFS('Ausrüstung &amp; Historie'!$A$2:$A$429,$A414,'Ausrüstung &amp; Historie'!$B$2:$B$429,$D414,'Ausrüstung &amp; Historie'!$H$2:$H$429,"Alliierte Unterstützung")&gt;0,"Alliierte Unterstützung",IF(COUNTIFS('Ausrüstung &amp; Historie'!$A$2:$A$429,$A414,'Ausrüstung &amp; Historie'!$B$2:$B$429,$D414,'Ausrüstung &amp; Historie'!$H$2:$H$429,"Unklar")&gt;0,"Unklar","n/a")))))))</x:f>
        <x:v>Im Einsatz</x:v>
      </x:c>
      <x:c r="G414" s="34" t="str">
        <x:v>G02;OW01</x:v>
      </x:c>
      <x:c r="H414" s="38" t="str">
        <x:v>Oil War Unit Cards abgeglichen</x:v>
      </x:c>
    </x:row>
    <x:row r="415">
      <x:c r="A415" s="34" t="str">
        <x:v>Irak</x:v>
      </x:c>
      <x:c r="B415" s="34" t="str">
        <x:v>BRDM-2 Scout Platoon</x:v>
      </x:c>
      <x:c r="C415" s="34" t="str">
        <x:v>Aufklärung / Beobachtung</x:v>
      </x:c>
      <x:c r="D415" s="34" t="str">
        <x:v>BRDM-2</x:v>
      </x:c>
      <x:c r="E415" s="34" t="str">
        <x:v>Formationseinheit / Support gemäß Force Diagram</x:v>
      </x:c>
      <x:c r="F415" s="34" t="str">
        <x:f>IF($C415="Alliierte Unterstützung","Alliierte Unterstützung",IF(COUNTIFS('Ausrüstung &amp; Historie'!$A$2:$A$429,$A415,'Ausrüstung &amp; Historie'!$B$2:$B$429,$D415,'Ausrüstung &amp; Historie'!$H$2:$H$429,"Im Einsatz")&gt;0,"Im Einsatz",IF(COUNTIFS('Ausrüstung &amp; Historie'!$A$2:$A$429,$A415,'Ausrüstung &amp; Historie'!$B$2:$B$429,$D415,'Ausrüstung &amp; Historie'!$H$2:$H$429,"Noch nicht eingeführt")&gt;0,"Noch nicht eingeführt",IF(COUNTIFS('Ausrüstung &amp; Historie'!$A$2:$A$429,$A415,'Ausrüstung &amp; Historie'!$B$2:$B$429,$D415,'Ausrüstung &amp; Historie'!$H$2:$H$429,"Nicht mehr im Einsatz")&gt;0,"Nicht mehr im Einsatz",IF(COUNTIFS('Ausrüstung &amp; Historie'!$A$2:$A$429,$A415,'Ausrüstung &amp; Historie'!$B$2:$B$429,$D415,'Ausrüstung &amp; Historie'!$H$2:$H$429,"Nie eingeführt / fiktiv")&gt;0,"Nie eingeführt / fiktiv",IF(COUNTIFS('Ausrüstung &amp; Historie'!$A$2:$A$429,$A415,'Ausrüstung &amp; Historie'!$B$2:$B$429,$D415,'Ausrüstung &amp; Historie'!$H$2:$H$429,"Alliierte Unterstützung")&gt;0,"Alliierte Unterstützung",IF(COUNTIFS('Ausrüstung &amp; Historie'!$A$2:$A$429,$A415,'Ausrüstung &amp; Historie'!$B$2:$B$429,$D415,'Ausrüstung &amp; Historie'!$H$2:$H$429,"Unklar")&gt;0,"Unklar","n/a")))))))</x:f>
        <x:v>Im Einsatz</x:v>
      </x:c>
      <x:c r="G415" s="34" t="str">
        <x:v>G02;OW01</x:v>
      </x:c>
      <x:c r="H415" s="38" t="str">
        <x:v>Oil War Unit Cards abgeglichen</x:v>
      </x:c>
    </x:row>
    <x:row r="416">
      <x:c r="A416" s="34" t="str">
        <x:v>Irak</x:v>
      </x:c>
      <x:c r="B416" s="34" t="str">
        <x:v>9P148 Spandrel Anti-tank Platoon</x:v>
      </x:c>
      <x:c r="C416" s="34" t="str">
        <x:v>Panzerabwehr</x:v>
      </x:c>
      <x:c r="D416" s="34" t="str">
        <x:v>Spandrel</x:v>
      </x:c>
      <x:c r="E416" s="34" t="str">
        <x:v>Formationseinheit / Support gemäß Force Diagram</x:v>
      </x:c>
      <x:c r="F416" s="34" t="str">
        <x:f>IF($C416="Alliierte Unterstützung","Alliierte Unterstützung",IF(COUNTIFS('Ausrüstung &amp; Historie'!$A$2:$A$429,$A416,'Ausrüstung &amp; Historie'!$B$2:$B$429,$D416,'Ausrüstung &amp; Historie'!$H$2:$H$429,"Im Einsatz")&gt;0,"Im Einsatz",IF(COUNTIFS('Ausrüstung &amp; Historie'!$A$2:$A$429,$A416,'Ausrüstung &amp; Historie'!$B$2:$B$429,$D416,'Ausrüstung &amp; Historie'!$H$2:$H$429,"Noch nicht eingeführt")&gt;0,"Noch nicht eingeführt",IF(COUNTIFS('Ausrüstung &amp; Historie'!$A$2:$A$429,$A416,'Ausrüstung &amp; Historie'!$B$2:$B$429,$D416,'Ausrüstung &amp; Historie'!$H$2:$H$429,"Nicht mehr im Einsatz")&gt;0,"Nicht mehr im Einsatz",IF(COUNTIFS('Ausrüstung &amp; Historie'!$A$2:$A$429,$A416,'Ausrüstung &amp; Historie'!$B$2:$B$429,$D416,'Ausrüstung &amp; Historie'!$H$2:$H$429,"Nie eingeführt / fiktiv")&gt;0,"Nie eingeführt / fiktiv",IF(COUNTIFS('Ausrüstung &amp; Historie'!$A$2:$A$429,$A416,'Ausrüstung &amp; Historie'!$B$2:$B$429,$D416,'Ausrüstung &amp; Historie'!$H$2:$H$429,"Alliierte Unterstützung")&gt;0,"Alliierte Unterstützung",IF(COUNTIFS('Ausrüstung &amp; Historie'!$A$2:$A$429,$A416,'Ausrüstung &amp; Historie'!$B$2:$B$429,$D416,'Ausrüstung &amp; Historie'!$H$2:$H$429,"Unklar")&gt;0,"Unklar","n/a")))))))</x:f>
        <x:v>Im Einsatz</x:v>
      </x:c>
      <x:c r="G416" s="34" t="str">
        <x:v>G02;OW01</x:v>
      </x:c>
      <x:c r="H416" s="38" t="str">
        <x:v>Oil War Unit Cards abgeglichen</x:v>
      </x:c>
    </x:row>
    <x:row r="417">
      <x:c r="A417" s="34" t="str">
        <x:v>Irak</x:v>
      </x:c>
      <x:c r="B417" s="34" t="str">
        <x:v>VCR/TH HOT Anti-tank Platoon</x:v>
      </x:c>
      <x:c r="C417" s="34" t="str">
        <x:v>Panzerabwehr</x:v>
      </x:c>
      <x:c r="D417" s="34" t="str">
        <x:v>VCR/TH HOT</x:v>
      </x:c>
      <x:c r="E417" s="34" t="str">
        <x:v>Formationseinheit / Support gemäß Force Diagram</x:v>
      </x:c>
      <x:c r="F417" s="34" t="str">
        <x:f>IF($C417="Alliierte Unterstützung","Alliierte Unterstützung",IF(COUNTIFS('Ausrüstung &amp; Historie'!$A$2:$A$429,$A417,'Ausrüstung &amp; Historie'!$B$2:$B$429,$D417,'Ausrüstung &amp; Historie'!$H$2:$H$429,"Im Einsatz")&gt;0,"Im Einsatz",IF(COUNTIFS('Ausrüstung &amp; Historie'!$A$2:$A$429,$A417,'Ausrüstung &amp; Historie'!$B$2:$B$429,$D417,'Ausrüstung &amp; Historie'!$H$2:$H$429,"Noch nicht eingeführt")&gt;0,"Noch nicht eingeführt",IF(COUNTIFS('Ausrüstung &amp; Historie'!$A$2:$A$429,$A417,'Ausrüstung &amp; Historie'!$B$2:$B$429,$D417,'Ausrüstung &amp; Historie'!$H$2:$H$429,"Nicht mehr im Einsatz")&gt;0,"Nicht mehr im Einsatz",IF(COUNTIFS('Ausrüstung &amp; Historie'!$A$2:$A$429,$A417,'Ausrüstung &amp; Historie'!$B$2:$B$429,$D417,'Ausrüstung &amp; Historie'!$H$2:$H$429,"Nie eingeführt / fiktiv")&gt;0,"Nie eingeführt / fiktiv",IF(COUNTIFS('Ausrüstung &amp; Historie'!$A$2:$A$429,$A417,'Ausrüstung &amp; Historie'!$B$2:$B$429,$D417,'Ausrüstung &amp; Historie'!$H$2:$H$429,"Alliierte Unterstützung")&gt;0,"Alliierte Unterstützung",IF(COUNTIFS('Ausrüstung &amp; Historie'!$A$2:$A$429,$A417,'Ausrüstung &amp; Historie'!$B$2:$B$429,$D417,'Ausrüstung &amp; Historie'!$H$2:$H$429,"Unklar")&gt;0,"Unklar","n/a")))))))</x:f>
        <x:v>Im Einsatz</x:v>
      </x:c>
      <x:c r="G417" s="34" t="str">
        <x:v>G02;OW01</x:v>
      </x:c>
      <x:c r="H417" s="38" t="str">
        <x:v>Oil War Unit Cards abgeglichen</x:v>
      </x:c>
    </x:row>
    <x:row r="418">
      <x:c r="A418" s="34" t="str">
        <x:v>Irak</x:v>
      </x:c>
      <x:c r="B418" s="34" t="str">
        <x:v>2S1 Carnation SP Howitzer Battery</x:v>
      </x:c>
      <x:c r="C418" s="34" t="str">
        <x:v>Artillerie</x:v>
      </x:c>
      <x:c r="D418" s="34" t="str">
        <x:v>2S1 Gvozdika</x:v>
      </x:c>
      <x:c r="E418" s="34" t="str">
        <x:v>Formationseinheit / Support gemäß Force Diagram</x:v>
      </x:c>
      <x:c r="F418" s="34" t="str">
        <x:f>IF($C418="Alliierte Unterstützung","Alliierte Unterstützung",IF(COUNTIFS('Ausrüstung &amp; Historie'!$A$2:$A$429,$A418,'Ausrüstung &amp; Historie'!$B$2:$B$429,$D418,'Ausrüstung &amp; Historie'!$H$2:$H$429,"Im Einsatz")&gt;0,"Im Einsatz",IF(COUNTIFS('Ausrüstung &amp; Historie'!$A$2:$A$429,$A418,'Ausrüstung &amp; Historie'!$B$2:$B$429,$D418,'Ausrüstung &amp; Historie'!$H$2:$H$429,"Noch nicht eingeführt")&gt;0,"Noch nicht eingeführt",IF(COUNTIFS('Ausrüstung &amp; Historie'!$A$2:$A$429,$A418,'Ausrüstung &amp; Historie'!$B$2:$B$429,$D418,'Ausrüstung &amp; Historie'!$H$2:$H$429,"Nicht mehr im Einsatz")&gt;0,"Nicht mehr im Einsatz",IF(COUNTIFS('Ausrüstung &amp; Historie'!$A$2:$A$429,$A418,'Ausrüstung &amp; Historie'!$B$2:$B$429,$D418,'Ausrüstung &amp; Historie'!$H$2:$H$429,"Nie eingeführt / fiktiv")&gt;0,"Nie eingeführt / fiktiv",IF(COUNTIFS('Ausrüstung &amp; Historie'!$A$2:$A$429,$A418,'Ausrüstung &amp; Historie'!$B$2:$B$429,$D418,'Ausrüstung &amp; Historie'!$H$2:$H$429,"Alliierte Unterstützung")&gt;0,"Alliierte Unterstützung",IF(COUNTIFS('Ausrüstung &amp; Historie'!$A$2:$A$429,$A418,'Ausrüstung &amp; Historie'!$B$2:$B$429,$D418,'Ausrüstung &amp; Historie'!$H$2:$H$429,"Unklar")&gt;0,"Unklar","n/a")))))))</x:f>
        <x:v>Im Einsatz</x:v>
      </x:c>
      <x:c r="G418" s="34" t="str">
        <x:v>G02;OW01</x:v>
      </x:c>
      <x:c r="H418" s="38" t="str">
        <x:v>Oil War Unit Cards abgeglichen</x:v>
      </x:c>
    </x:row>
    <x:row r="419">
      <x:c r="A419" s="34" t="str">
        <x:v>Irak</x:v>
      </x:c>
      <x:c r="B419" s="34" t="str">
        <x:v>AMX AuF1 SP Howitzer Battery</x:v>
      </x:c>
      <x:c r="C419" s="34" t="str">
        <x:v>Artillerie</x:v>
      </x:c>
      <x:c r="D419" s="34" t="str">
        <x:v>AMX AuF1</x:v>
      </x:c>
      <x:c r="E419" s="34" t="str">
        <x:v>Formationseinheit / Support gemäß Force Diagram</x:v>
      </x:c>
      <x:c r="F419" s="34" t="str">
        <x:f>IF($C419="Alliierte Unterstützung","Alliierte Unterstützung",IF(COUNTIFS('Ausrüstung &amp; Historie'!$A$2:$A$429,$A419,'Ausrüstung &amp; Historie'!$B$2:$B$429,$D419,'Ausrüstung &amp; Historie'!$H$2:$H$429,"Im Einsatz")&gt;0,"Im Einsatz",IF(COUNTIFS('Ausrüstung &amp; Historie'!$A$2:$A$429,$A419,'Ausrüstung &amp; Historie'!$B$2:$B$429,$D419,'Ausrüstung &amp; Historie'!$H$2:$H$429,"Noch nicht eingeführt")&gt;0,"Noch nicht eingeführt",IF(COUNTIFS('Ausrüstung &amp; Historie'!$A$2:$A$429,$A419,'Ausrüstung &amp; Historie'!$B$2:$B$429,$D419,'Ausrüstung &amp; Historie'!$H$2:$H$429,"Nicht mehr im Einsatz")&gt;0,"Nicht mehr im Einsatz",IF(COUNTIFS('Ausrüstung &amp; Historie'!$A$2:$A$429,$A419,'Ausrüstung &amp; Historie'!$B$2:$B$429,$D419,'Ausrüstung &amp; Historie'!$H$2:$H$429,"Nie eingeführt / fiktiv")&gt;0,"Nie eingeführt / fiktiv",IF(COUNTIFS('Ausrüstung &amp; Historie'!$A$2:$A$429,$A419,'Ausrüstung &amp; Historie'!$B$2:$B$429,$D419,'Ausrüstung &amp; Historie'!$H$2:$H$429,"Alliierte Unterstützung")&gt;0,"Alliierte Unterstützung",IF(COUNTIFS('Ausrüstung &amp; Historie'!$A$2:$A$429,$A419,'Ausrüstung &amp; Historie'!$B$2:$B$429,$D419,'Ausrüstung &amp; Historie'!$H$2:$H$429,"Unklar")&gt;0,"Unklar","n/a")))))))</x:f>
        <x:v>Im Einsatz</x:v>
      </x:c>
      <x:c r="G419" s="34" t="str">
        <x:v>G02;OW01</x:v>
      </x:c>
      <x:c r="H419" s="38" t="str">
        <x:v>Oil War Unit Cards abgeglichen</x:v>
      </x:c>
    </x:row>
    <x:row r="420">
      <x:c r="A420" s="34" t="str">
        <x:v>Irak</x:v>
      </x:c>
      <x:c r="B420" s="34" t="str">
        <x:v>2S3 Acacia SP Howitzer Battery</x:v>
      </x:c>
      <x:c r="C420" s="34" t="str">
        <x:v>Artillerie</x:v>
      </x:c>
      <x:c r="D420" s="34" t="str">
        <x:v>2S3 Akatsiya</x:v>
      </x:c>
      <x:c r="E420" s="34" t="str">
        <x:v>Formationseinheit / Support gemäß Force Diagram</x:v>
      </x:c>
      <x:c r="F420" s="34" t="str">
        <x:f>IF($C420="Alliierte Unterstützung","Alliierte Unterstützung",IF(COUNTIFS('Ausrüstung &amp; Historie'!$A$2:$A$429,$A420,'Ausrüstung &amp; Historie'!$B$2:$B$429,$D420,'Ausrüstung &amp; Historie'!$H$2:$H$429,"Im Einsatz")&gt;0,"Im Einsatz",IF(COUNTIFS('Ausrüstung &amp; Historie'!$A$2:$A$429,$A420,'Ausrüstung &amp; Historie'!$B$2:$B$429,$D420,'Ausrüstung &amp; Historie'!$H$2:$H$429,"Noch nicht eingeführt")&gt;0,"Noch nicht eingeführt",IF(COUNTIFS('Ausrüstung &amp; Historie'!$A$2:$A$429,$A420,'Ausrüstung &amp; Historie'!$B$2:$B$429,$D420,'Ausrüstung &amp; Historie'!$H$2:$H$429,"Nicht mehr im Einsatz")&gt;0,"Nicht mehr im Einsatz",IF(COUNTIFS('Ausrüstung &amp; Historie'!$A$2:$A$429,$A420,'Ausrüstung &amp; Historie'!$B$2:$B$429,$D420,'Ausrüstung &amp; Historie'!$H$2:$H$429,"Nie eingeführt / fiktiv")&gt;0,"Nie eingeführt / fiktiv",IF(COUNTIFS('Ausrüstung &amp; Historie'!$A$2:$A$429,$A420,'Ausrüstung &amp; Historie'!$B$2:$B$429,$D420,'Ausrüstung &amp; Historie'!$H$2:$H$429,"Alliierte Unterstützung")&gt;0,"Alliierte Unterstützung",IF(COUNTIFS('Ausrüstung &amp; Historie'!$A$2:$A$429,$A420,'Ausrüstung &amp; Historie'!$B$2:$B$429,$D420,'Ausrüstung &amp; Historie'!$H$2:$H$429,"Unklar")&gt;0,"Unklar","n/a")))))))</x:f>
        <x:v>Im Einsatz</x:v>
      </x:c>
      <x:c r="G420" s="34" t="str">
        <x:v>G02;OW01</x:v>
      </x:c>
      <x:c r="H420" s="38" t="str">
        <x:v>Oil War Unit Cards abgeglichen</x:v>
      </x:c>
    </x:row>
    <x:row r="421">
      <x:c r="A421" s="34" t="str">
        <x:v>Irak</x:v>
      </x:c>
      <x:c r="B421" s="34" t="str">
        <x:v>BM-21 Hail Rocket Battery</x:v>
      </x:c>
      <x:c r="C421" s="34" t="str">
        <x:v>Artillerie</x:v>
      </x:c>
      <x:c r="D421" s="34" t="str">
        <x:v>BM-21 Grad</x:v>
      </x:c>
      <x:c r="E421" s="34" t="str">
        <x:v>Formationseinheit / Support gemäß Force Diagram</x:v>
      </x:c>
      <x:c r="F421" s="34" t="str">
        <x:f>IF($C421="Alliierte Unterstützung","Alliierte Unterstützung",IF(COUNTIFS('Ausrüstung &amp; Historie'!$A$2:$A$429,$A421,'Ausrüstung &amp; Historie'!$B$2:$B$429,$D421,'Ausrüstung &amp; Historie'!$H$2:$H$429,"Im Einsatz")&gt;0,"Im Einsatz",IF(COUNTIFS('Ausrüstung &amp; Historie'!$A$2:$A$429,$A421,'Ausrüstung &amp; Historie'!$B$2:$B$429,$D421,'Ausrüstung &amp; Historie'!$H$2:$H$429,"Noch nicht eingeführt")&gt;0,"Noch nicht eingeführt",IF(COUNTIFS('Ausrüstung &amp; Historie'!$A$2:$A$429,$A421,'Ausrüstung &amp; Historie'!$B$2:$B$429,$D421,'Ausrüstung &amp; Historie'!$H$2:$H$429,"Nicht mehr im Einsatz")&gt;0,"Nicht mehr im Einsatz",IF(COUNTIFS('Ausrüstung &amp; Historie'!$A$2:$A$429,$A421,'Ausrüstung &amp; Historie'!$B$2:$B$429,$D421,'Ausrüstung &amp; Historie'!$H$2:$H$429,"Nie eingeführt / fiktiv")&gt;0,"Nie eingeführt / fiktiv",IF(COUNTIFS('Ausrüstung &amp; Historie'!$A$2:$A$429,$A421,'Ausrüstung &amp; Historie'!$B$2:$B$429,$D421,'Ausrüstung &amp; Historie'!$H$2:$H$429,"Alliierte Unterstützung")&gt;0,"Alliierte Unterstützung",IF(COUNTIFS('Ausrüstung &amp; Historie'!$A$2:$A$429,$A421,'Ausrüstung &amp; Historie'!$B$2:$B$429,$D421,'Ausrüstung &amp; Historie'!$H$2:$H$429,"Unklar")&gt;0,"Unklar","n/a")))))))</x:f>
        <x:v>Im Einsatz</x:v>
      </x:c>
      <x:c r="G421" s="34" t="str">
        <x:v>G02;OW01</x:v>
      </x:c>
      <x:c r="H421" s="38" t="str">
        <x:v>Oil War Unit Cards abgeglichen</x:v>
      </x:c>
    </x:row>
    <x:row r="422">
      <x:c r="A422" s="34" t="str">
        <x:v>Irak</x:v>
      </x:c>
      <x:c r="B422" s="34" t="str">
        <x:v>ZSU-23-4 Shilka AA Company</x:v>
      </x:c>
      <x:c r="C422" s="34" t="str">
        <x:v>Flugabwehr</x:v>
      </x:c>
      <x:c r="D422" s="34" t="str">
        <x:v>ZSU-23-4 Shilka</x:v>
      </x:c>
      <x:c r="E422" s="34" t="str">
        <x:v>Formationseinheit / Support gemäß Force Diagram</x:v>
      </x:c>
      <x:c r="F422" s="34" t="str">
        <x:f>IF($C422="Alliierte Unterstützung","Alliierte Unterstützung",IF(COUNTIFS('Ausrüstung &amp; Historie'!$A$2:$A$429,$A422,'Ausrüstung &amp; Historie'!$B$2:$B$429,$D422,'Ausrüstung &amp; Historie'!$H$2:$H$429,"Im Einsatz")&gt;0,"Im Einsatz",IF(COUNTIFS('Ausrüstung &amp; Historie'!$A$2:$A$429,$A422,'Ausrüstung &amp; Historie'!$B$2:$B$429,$D422,'Ausrüstung &amp; Historie'!$H$2:$H$429,"Noch nicht eingeführt")&gt;0,"Noch nicht eingeführt",IF(COUNTIFS('Ausrüstung &amp; Historie'!$A$2:$A$429,$A422,'Ausrüstung &amp; Historie'!$B$2:$B$429,$D422,'Ausrüstung &amp; Historie'!$H$2:$H$429,"Nicht mehr im Einsatz")&gt;0,"Nicht mehr im Einsatz",IF(COUNTIFS('Ausrüstung &amp; Historie'!$A$2:$A$429,$A422,'Ausrüstung &amp; Historie'!$B$2:$B$429,$D422,'Ausrüstung &amp; Historie'!$H$2:$H$429,"Nie eingeführt / fiktiv")&gt;0,"Nie eingeführt / fiktiv",IF(COUNTIFS('Ausrüstung &amp; Historie'!$A$2:$A$429,$A422,'Ausrüstung &amp; Historie'!$B$2:$B$429,$D422,'Ausrüstung &amp; Historie'!$H$2:$H$429,"Alliierte Unterstützung")&gt;0,"Alliierte Unterstützung",IF(COUNTIFS('Ausrüstung &amp; Historie'!$A$2:$A$429,$A422,'Ausrüstung &amp; Historie'!$B$2:$B$429,$D422,'Ausrüstung &amp; Historie'!$H$2:$H$429,"Unklar")&gt;0,"Unklar","n/a")))))))</x:f>
        <x:v>Im Einsatz</x:v>
      </x:c>
      <x:c r="G422" s="34" t="str">
        <x:v>G02;OW01</x:v>
      </x:c>
      <x:c r="H422" s="38" t="str">
        <x:v>Oil War Unit Cards abgeglichen</x:v>
      </x:c>
    </x:row>
    <x:row r="423">
      <x:c r="A423" s="34" t="str">
        <x:v>Irak</x:v>
      </x:c>
      <x:c r="B423" s="34" t="str">
        <x:v>ZSU-57-2 AA Company</x:v>
      </x:c>
      <x:c r="C423" s="34" t="str">
        <x:v>Flugabwehr</x:v>
      </x:c>
      <x:c r="D423" s="34" t="str">
        <x:v>ZSU-57-2</x:v>
      </x:c>
      <x:c r="E423" s="34" t="str">
        <x:v>Formationseinheit / Support gemäß Force Diagram</x:v>
      </x:c>
      <x:c r="F423" s="34" t="str">
        <x:f>IF($C423="Alliierte Unterstützung","Alliierte Unterstützung",IF(COUNTIFS('Ausrüstung &amp; Historie'!$A$2:$A$429,$A423,'Ausrüstung &amp; Historie'!$B$2:$B$429,$D423,'Ausrüstung &amp; Historie'!$H$2:$H$429,"Im Einsatz")&gt;0,"Im Einsatz",IF(COUNTIFS('Ausrüstung &amp; Historie'!$A$2:$A$429,$A423,'Ausrüstung &amp; Historie'!$B$2:$B$429,$D423,'Ausrüstung &amp; Historie'!$H$2:$H$429,"Noch nicht eingeführt")&gt;0,"Noch nicht eingeführt",IF(COUNTIFS('Ausrüstung &amp; Historie'!$A$2:$A$429,$A423,'Ausrüstung &amp; Historie'!$B$2:$B$429,$D423,'Ausrüstung &amp; Historie'!$H$2:$H$429,"Nicht mehr im Einsatz")&gt;0,"Nicht mehr im Einsatz",IF(COUNTIFS('Ausrüstung &amp; Historie'!$A$2:$A$429,$A423,'Ausrüstung &amp; Historie'!$B$2:$B$429,$D423,'Ausrüstung &amp; Historie'!$H$2:$H$429,"Nie eingeführt / fiktiv")&gt;0,"Nie eingeführt / fiktiv",IF(COUNTIFS('Ausrüstung &amp; Historie'!$A$2:$A$429,$A423,'Ausrüstung &amp; Historie'!$B$2:$B$429,$D423,'Ausrüstung &amp; Historie'!$H$2:$H$429,"Alliierte Unterstützung")&gt;0,"Alliierte Unterstützung",IF(COUNTIFS('Ausrüstung &amp; Historie'!$A$2:$A$429,$A423,'Ausrüstung &amp; Historie'!$B$2:$B$429,$D423,'Ausrüstung &amp; Historie'!$H$2:$H$429,"Unklar")&gt;0,"Unklar","n/a")))))))</x:f>
        <x:v>Im Einsatz</x:v>
      </x:c>
      <x:c r="G423" s="34" t="str">
        <x:v>G02;OW01</x:v>
      </x:c>
      <x:c r="H423" s="38" t="str">
        <x:v>Oil War Unit Cards abgeglichen</x:v>
      </x:c>
    </x:row>
    <x:row r="424">
      <x:c r="A424" s="34" t="str">
        <x:v>Irak</x:v>
      </x:c>
      <x:c r="B424" s="34" t="str">
        <x:v>SA-9 Gaskin SAM Platoon</x:v>
      </x:c>
      <x:c r="C424" s="34" t="str">
        <x:v>Flugabwehr</x:v>
      </x:c>
      <x:c r="D424" s="34" t="str">
        <x:v>SA-9 Gaskin</x:v>
      </x:c>
      <x:c r="E424" s="34" t="str">
        <x:v>Formationseinheit / Support gemäß Force Diagram</x:v>
      </x:c>
      <x:c r="F424" s="34" t="str">
        <x:f>IF($C424="Alliierte Unterstützung","Alliierte Unterstützung",IF(COUNTIFS('Ausrüstung &amp; Historie'!$A$2:$A$429,$A424,'Ausrüstung &amp; Historie'!$B$2:$B$429,$D424,'Ausrüstung &amp; Historie'!$H$2:$H$429,"Im Einsatz")&gt;0,"Im Einsatz",IF(COUNTIFS('Ausrüstung &amp; Historie'!$A$2:$A$429,$A424,'Ausrüstung &amp; Historie'!$B$2:$B$429,$D424,'Ausrüstung &amp; Historie'!$H$2:$H$429,"Noch nicht eingeführt")&gt;0,"Noch nicht eingeführt",IF(COUNTIFS('Ausrüstung &amp; Historie'!$A$2:$A$429,$A424,'Ausrüstung &amp; Historie'!$B$2:$B$429,$D424,'Ausrüstung &amp; Historie'!$H$2:$H$429,"Nicht mehr im Einsatz")&gt;0,"Nicht mehr im Einsatz",IF(COUNTIFS('Ausrüstung &amp; Historie'!$A$2:$A$429,$A424,'Ausrüstung &amp; Historie'!$B$2:$B$429,$D424,'Ausrüstung &amp; Historie'!$H$2:$H$429,"Nie eingeführt / fiktiv")&gt;0,"Nie eingeführt / fiktiv",IF(COUNTIFS('Ausrüstung &amp; Historie'!$A$2:$A$429,$A424,'Ausrüstung &amp; Historie'!$B$2:$B$429,$D424,'Ausrüstung &amp; Historie'!$H$2:$H$429,"Alliierte Unterstützung")&gt;0,"Alliierte Unterstützung",IF(COUNTIFS('Ausrüstung &amp; Historie'!$A$2:$A$429,$A424,'Ausrüstung &amp; Historie'!$B$2:$B$429,$D424,'Ausrüstung &amp; Historie'!$H$2:$H$429,"Unklar")&gt;0,"Unklar","n/a")))))))</x:f>
        <x:v>Im Einsatz</x:v>
      </x:c>
      <x:c r="G424" s="34" t="str">
        <x:v>G02;OW01</x:v>
      </x:c>
      <x:c r="H424" s="38" t="str">
        <x:v>Oil War Unit Cards abgeglichen</x:v>
      </x:c>
    </x:row>
    <x:row r="425">
      <x:c r="A425" s="34" t="str">
        <x:v>Irak</x:v>
      </x:c>
      <x:c r="B425" s="34" t="str">
        <x:v>SA-13 Gopher SAM Platoon</x:v>
      </x:c>
      <x:c r="C425" s="34" t="str">
        <x:v>Flugabwehr</x:v>
      </x:c>
      <x:c r="D425" s="34" t="str">
        <x:v>SA-13 Gopher</x:v>
      </x:c>
      <x:c r="E425" s="34" t="str">
        <x:v>Formationseinheit / Support gemäß Force Diagram</x:v>
      </x:c>
      <x:c r="F425" s="34" t="str">
        <x:f>IF($C425="Alliierte Unterstützung","Alliierte Unterstützung",IF(COUNTIFS('Ausrüstung &amp; Historie'!$A$2:$A$429,$A425,'Ausrüstung &amp; Historie'!$B$2:$B$429,$D425,'Ausrüstung &amp; Historie'!$H$2:$H$429,"Im Einsatz")&gt;0,"Im Einsatz",IF(COUNTIFS('Ausrüstung &amp; Historie'!$A$2:$A$429,$A425,'Ausrüstung &amp; Historie'!$B$2:$B$429,$D425,'Ausrüstung &amp; Historie'!$H$2:$H$429,"Noch nicht eingeführt")&gt;0,"Noch nicht eingeführt",IF(COUNTIFS('Ausrüstung &amp; Historie'!$A$2:$A$429,$A425,'Ausrüstung &amp; Historie'!$B$2:$B$429,$D425,'Ausrüstung &amp; Historie'!$H$2:$H$429,"Nicht mehr im Einsatz")&gt;0,"Nicht mehr im Einsatz",IF(COUNTIFS('Ausrüstung &amp; Historie'!$A$2:$A$429,$A425,'Ausrüstung &amp; Historie'!$B$2:$B$429,$D425,'Ausrüstung &amp; Historie'!$H$2:$H$429,"Nie eingeführt / fiktiv")&gt;0,"Nie eingeführt / fiktiv",IF(COUNTIFS('Ausrüstung &amp; Historie'!$A$2:$A$429,$A425,'Ausrüstung &amp; Historie'!$B$2:$B$429,$D425,'Ausrüstung &amp; Historie'!$H$2:$H$429,"Alliierte Unterstützung")&gt;0,"Alliierte Unterstützung",IF(COUNTIFS('Ausrüstung &amp; Historie'!$A$2:$A$429,$A425,'Ausrüstung &amp; Historie'!$B$2:$B$429,$D425,'Ausrüstung &amp; Historie'!$H$2:$H$429,"Unklar")&gt;0,"Unklar","n/a")))))))</x:f>
        <x:v>Im Einsatz</x:v>
      </x:c>
      <x:c r="G425" s="34" t="str">
        <x:v>G02;OW01</x:v>
      </x:c>
      <x:c r="H425" s="38" t="str">
        <x:v>Oil War Unit Cards abgeglichen</x:v>
      </x:c>
    </x:row>
    <x:row r="426">
      <x:c r="A426" s="34" t="str">
        <x:v>Irak</x:v>
      </x:c>
      <x:c r="B426" s="34" t="str">
        <x:v>SA-8 Gecko SAM Platoon</x:v>
      </x:c>
      <x:c r="C426" s="34" t="str">
        <x:v>Flugabwehr</x:v>
      </x:c>
      <x:c r="D426" s="34" t="str">
        <x:v>SA-8 Gecko</x:v>
      </x:c>
      <x:c r="E426" s="34" t="str">
        <x:v>Formationseinheit / Support gemäß Force Diagram</x:v>
      </x:c>
      <x:c r="F426" s="34" t="str">
        <x:f>IF($C426="Alliierte Unterstützung","Alliierte Unterstützung",IF(COUNTIFS('Ausrüstung &amp; Historie'!$A$2:$A$429,$A426,'Ausrüstung &amp; Historie'!$B$2:$B$429,$D426,'Ausrüstung &amp; Historie'!$H$2:$H$429,"Im Einsatz")&gt;0,"Im Einsatz",IF(COUNTIFS('Ausrüstung &amp; Historie'!$A$2:$A$429,$A426,'Ausrüstung &amp; Historie'!$B$2:$B$429,$D426,'Ausrüstung &amp; Historie'!$H$2:$H$429,"Noch nicht eingeführt")&gt;0,"Noch nicht eingeführt",IF(COUNTIFS('Ausrüstung &amp; Historie'!$A$2:$A$429,$A426,'Ausrüstung &amp; Historie'!$B$2:$B$429,$D426,'Ausrüstung &amp; Historie'!$H$2:$H$429,"Nicht mehr im Einsatz")&gt;0,"Nicht mehr im Einsatz",IF(COUNTIFS('Ausrüstung &amp; Historie'!$A$2:$A$429,$A426,'Ausrüstung &amp; Historie'!$B$2:$B$429,$D426,'Ausrüstung &amp; Historie'!$H$2:$H$429,"Nie eingeführt / fiktiv")&gt;0,"Nie eingeführt / fiktiv",IF(COUNTIFS('Ausrüstung &amp; Historie'!$A$2:$A$429,$A426,'Ausrüstung &amp; Historie'!$B$2:$B$429,$D426,'Ausrüstung &amp; Historie'!$H$2:$H$429,"Alliierte Unterstützung")&gt;0,"Alliierte Unterstützung",IF(COUNTIFS('Ausrüstung &amp; Historie'!$A$2:$A$429,$A426,'Ausrüstung &amp; Historie'!$B$2:$B$429,$D426,'Ausrüstung &amp; Historie'!$H$2:$H$429,"Unklar")&gt;0,"Unklar","n/a")))))))</x:f>
        <x:v>Im Einsatz</x:v>
      </x:c>
      <x:c r="G426" s="34" t="str">
        <x:v>G02;OW01</x:v>
      </x:c>
      <x:c r="H426" s="38" t="str">
        <x:v>Oil War Unit Cards abgeglichen</x:v>
      </x:c>
    </x:row>
    <x:row r="427">
      <x:c r="A427" s="34" t="str">
        <x:v>Irak</x:v>
      </x:c>
      <x:c r="B427" s="34" t="str">
        <x:v>AMX Roland SAM Platoon</x:v>
      </x:c>
      <x:c r="C427" s="34" t="str">
        <x:v>Flugabwehr</x:v>
      </x:c>
      <x:c r="D427" s="34" t="str">
        <x:v>AMX Roland</x:v>
      </x:c>
      <x:c r="E427" s="34" t="str">
        <x:v>Formationseinheit / Support gemäß Force Diagram</x:v>
      </x:c>
      <x:c r="F427" s="34" t="str">
        <x:f>IF($C427="Alliierte Unterstützung","Alliierte Unterstützung",IF(COUNTIFS('Ausrüstung &amp; Historie'!$A$2:$A$429,$A427,'Ausrüstung &amp; Historie'!$B$2:$B$429,$D427,'Ausrüstung &amp; Historie'!$H$2:$H$429,"Im Einsatz")&gt;0,"Im Einsatz",IF(COUNTIFS('Ausrüstung &amp; Historie'!$A$2:$A$429,$A427,'Ausrüstung &amp; Historie'!$B$2:$B$429,$D427,'Ausrüstung &amp; Historie'!$H$2:$H$429,"Noch nicht eingeführt")&gt;0,"Noch nicht eingeführt",IF(COUNTIFS('Ausrüstung &amp; Historie'!$A$2:$A$429,$A427,'Ausrüstung &amp; Historie'!$B$2:$B$429,$D427,'Ausrüstung &amp; Historie'!$H$2:$H$429,"Nicht mehr im Einsatz")&gt;0,"Nicht mehr im Einsatz",IF(COUNTIFS('Ausrüstung &amp; Historie'!$A$2:$A$429,$A427,'Ausrüstung &amp; Historie'!$B$2:$B$429,$D427,'Ausrüstung &amp; Historie'!$H$2:$H$429,"Nie eingeführt / fiktiv")&gt;0,"Nie eingeführt / fiktiv",IF(COUNTIFS('Ausrüstung &amp; Historie'!$A$2:$A$429,$A427,'Ausrüstung &amp; Historie'!$B$2:$B$429,$D427,'Ausrüstung &amp; Historie'!$H$2:$H$429,"Alliierte Unterstützung")&gt;0,"Alliierte Unterstützung",IF(COUNTIFS('Ausrüstung &amp; Historie'!$A$2:$A$429,$A427,'Ausrüstung &amp; Historie'!$B$2:$B$429,$D427,'Ausrüstung &amp; Historie'!$H$2:$H$429,"Unklar")&gt;0,"Unklar","n/a")))))))</x:f>
        <x:v>Im Einsatz</x:v>
      </x:c>
      <x:c r="G427" s="34" t="str">
        <x:v>G02;OW01</x:v>
      </x:c>
      <x:c r="H427" s="38" t="str">
        <x:v>Oil War Unit Cards abgeglichen</x:v>
      </x:c>
    </x:row>
    <x:row r="428">
      <x:c r="A428" s="34" t="str">
        <x:v>Irak</x:v>
      </x:c>
      <x:c r="B428" s="34" t="str">
        <x:v>Mi-24 Hind Assault Helicopter Company</x:v>
      </x:c>
      <x:c r="C428" s="34" t="str">
        <x:v>Luftunterstützung</x:v>
      </x:c>
      <x:c r="D428" s="34" t="str">
        <x:v>Mi-24 Hind</x:v>
      </x:c>
      <x:c r="E428" s="34" t="str">
        <x:v>Formationseinheit / Support gemäß Force Diagram</x:v>
      </x:c>
      <x:c r="F428" s="34" t="str">
        <x:f>IF($C428="Alliierte Unterstützung","Alliierte Unterstützung",IF(COUNTIFS('Ausrüstung &amp; Historie'!$A$2:$A$429,$A428,'Ausrüstung &amp; Historie'!$B$2:$B$429,$D428,'Ausrüstung &amp; Historie'!$H$2:$H$429,"Im Einsatz")&gt;0,"Im Einsatz",IF(COUNTIFS('Ausrüstung &amp; Historie'!$A$2:$A$429,$A428,'Ausrüstung &amp; Historie'!$B$2:$B$429,$D428,'Ausrüstung &amp; Historie'!$H$2:$H$429,"Noch nicht eingeführt")&gt;0,"Noch nicht eingeführt",IF(COUNTIFS('Ausrüstung &amp; Historie'!$A$2:$A$429,$A428,'Ausrüstung &amp; Historie'!$B$2:$B$429,$D428,'Ausrüstung &amp; Historie'!$H$2:$H$429,"Nicht mehr im Einsatz")&gt;0,"Nicht mehr im Einsatz",IF(COUNTIFS('Ausrüstung &amp; Historie'!$A$2:$A$429,$A428,'Ausrüstung &amp; Historie'!$B$2:$B$429,$D428,'Ausrüstung &amp; Historie'!$H$2:$H$429,"Nie eingeführt / fiktiv")&gt;0,"Nie eingeführt / fiktiv",IF(COUNTIFS('Ausrüstung &amp; Historie'!$A$2:$A$429,$A428,'Ausrüstung &amp; Historie'!$B$2:$B$429,$D428,'Ausrüstung &amp; Historie'!$H$2:$H$429,"Alliierte Unterstützung")&gt;0,"Alliierte Unterstützung",IF(COUNTIFS('Ausrüstung &amp; Historie'!$A$2:$A$429,$A428,'Ausrüstung &amp; Historie'!$B$2:$B$429,$D428,'Ausrüstung &amp; Historie'!$H$2:$H$429,"Unklar")&gt;0,"Unklar","n/a")))))))</x:f>
        <x:v>Im Einsatz</x:v>
      </x:c>
      <x:c r="G428" s="34" t="str">
        <x:v>G02;OW01</x:v>
      </x:c>
      <x:c r="H428" s="38" t="str">
        <x:v>Oil War Unit Cards abgeglichen</x:v>
      </x:c>
    </x:row>
    <x:row r="429">
      <x:c r="A429" s="34" t="str">
        <x:v>Irak</x:v>
      </x:c>
      <x:c r="B429" s="34" t="str">
        <x:v>Gazelle HOT Anti-tank Flight</x:v>
      </x:c>
      <x:c r="C429" s="34" t="str">
        <x:v>Luftunterstützung</x:v>
      </x:c>
      <x:c r="D429" s="34" t="str">
        <x:v>Gazelle HOT</x:v>
      </x:c>
      <x:c r="E429" s="34" t="str">
        <x:v>Formationseinheit / Support gemäß Force Diagram</x:v>
      </x:c>
      <x:c r="F429" s="34" t="str">
        <x:f>IF($C429="Alliierte Unterstützung","Alliierte Unterstützung",IF(COUNTIFS('Ausrüstung &amp; Historie'!$A$2:$A$429,$A429,'Ausrüstung &amp; Historie'!$B$2:$B$429,$D429,'Ausrüstung &amp; Historie'!$H$2:$H$429,"Im Einsatz")&gt;0,"Im Einsatz",IF(COUNTIFS('Ausrüstung &amp; Historie'!$A$2:$A$429,$A429,'Ausrüstung &amp; Historie'!$B$2:$B$429,$D429,'Ausrüstung &amp; Historie'!$H$2:$H$429,"Noch nicht eingeführt")&gt;0,"Noch nicht eingeführt",IF(COUNTIFS('Ausrüstung &amp; Historie'!$A$2:$A$429,$A429,'Ausrüstung &amp; Historie'!$B$2:$B$429,$D429,'Ausrüstung &amp; Historie'!$H$2:$H$429,"Nicht mehr im Einsatz")&gt;0,"Nicht mehr im Einsatz",IF(COUNTIFS('Ausrüstung &amp; Historie'!$A$2:$A$429,$A429,'Ausrüstung &amp; Historie'!$B$2:$B$429,$D429,'Ausrüstung &amp; Historie'!$H$2:$H$429,"Nie eingeführt / fiktiv")&gt;0,"Nie eingeführt / fiktiv",IF(COUNTIFS('Ausrüstung &amp; Historie'!$A$2:$A$429,$A429,'Ausrüstung &amp; Historie'!$B$2:$B$429,$D429,'Ausrüstung &amp; Historie'!$H$2:$H$429,"Alliierte Unterstützung")&gt;0,"Alliierte Unterstützung",IF(COUNTIFS('Ausrüstung &amp; Historie'!$A$2:$A$429,$A429,'Ausrüstung &amp; Historie'!$B$2:$B$429,$D429,'Ausrüstung &amp; Historie'!$H$2:$H$429,"Unklar")&gt;0,"Unklar","n/a")))))))</x:f>
        <x:v>Im Einsatz</x:v>
      </x:c>
      <x:c r="G429" s="34" t="str">
        <x:v>G02;OW01</x:v>
      </x:c>
      <x:c r="H429" s="38" t="str">
        <x:v>Oil War Unit Cards abgeglichen</x:v>
      </x:c>
    </x:row>
    <x:row r="430">
      <x:c r="A430" s="34" t="str">
        <x:v>Irak</x:v>
      </x:c>
      <x:c r="B430" s="34" t="str">
        <x:v>BTR-60 OP Artillery Observer</x:v>
      </x:c>
      <x:c r="C430" s="34" t="str">
        <x:v>Artillerie</x:v>
      </x:c>
      <x:c r="D430" s="34" t="str">
        <x:v>BTR-60</x:v>
      </x:c>
      <x:c r="E430" s="34" t="str">
        <x:v>Formationseinheit / Support gemäß Force Diagram</x:v>
      </x:c>
      <x:c r="F430" s="34" t="str">
        <x:f>IF($C430="Alliierte Unterstützung","Alliierte Unterstützung",IF(COUNTIFS('Ausrüstung &amp; Historie'!$A$2:$A$429,$A430,'Ausrüstung &amp; Historie'!$B$2:$B$429,$D430,'Ausrüstung &amp; Historie'!$H$2:$H$429,"Im Einsatz")&gt;0,"Im Einsatz",IF(COUNTIFS('Ausrüstung &amp; Historie'!$A$2:$A$429,$A430,'Ausrüstung &amp; Historie'!$B$2:$B$429,$D430,'Ausrüstung &amp; Historie'!$H$2:$H$429,"Noch nicht eingeführt")&gt;0,"Noch nicht eingeführt",IF(COUNTIFS('Ausrüstung &amp; Historie'!$A$2:$A$429,$A430,'Ausrüstung &amp; Historie'!$B$2:$B$429,$D430,'Ausrüstung &amp; Historie'!$H$2:$H$429,"Nicht mehr im Einsatz")&gt;0,"Nicht mehr im Einsatz",IF(COUNTIFS('Ausrüstung &amp; Historie'!$A$2:$A$429,$A430,'Ausrüstung &amp; Historie'!$B$2:$B$429,$D430,'Ausrüstung &amp; Historie'!$H$2:$H$429,"Nie eingeführt / fiktiv")&gt;0,"Nie eingeführt / fiktiv",IF(COUNTIFS('Ausrüstung &amp; Historie'!$A$2:$A$429,$A430,'Ausrüstung &amp; Historie'!$B$2:$B$429,$D430,'Ausrüstung &amp; Historie'!$H$2:$H$429,"Alliierte Unterstützung")&gt;0,"Alliierte Unterstützung",IF(COUNTIFS('Ausrüstung &amp; Historie'!$A$2:$A$429,$A430,'Ausrüstung &amp; Historie'!$B$2:$B$429,$D430,'Ausrüstung &amp; Historie'!$H$2:$H$429,"Unklar")&gt;0,"Unklar","n/a")))))))</x:f>
        <x:v>Im Einsatz</x:v>
      </x:c>
      <x:c r="G430" s="34" t="str">
        <x:v>G02;OW01</x:v>
      </x:c>
      <x:c r="H430" s="38" t="str">
        <x:v>Oil War Unit Cards abgeglichen</x:v>
      </x:c>
    </x:row>
    <x:row r="431">
      <x:c r="A431" s="34" t="str">
        <x:v>Irak</x:v>
      </x:c>
      <x:c r="B431" s="34" t="str">
        <x:v>AMX-10P Transport</x:v>
      </x:c>
      <x:c r="C431" s="34" t="str">
        <x:v>Transport / IFV</x:v>
      </x:c>
      <x:c r="D431" s="34" t="str">
        <x:v>AMX-10P</x:v>
      </x:c>
      <x:c r="E431" s="34" t="str">
        <x:v>Formationseinheit / Support gemäß Force Diagram</x:v>
      </x:c>
      <x:c r="F431" s="34" t="str">
        <x:f>IF($C431="Alliierte Unterstützung","Alliierte Unterstützung",IF(COUNTIFS('Ausrüstung &amp; Historie'!$A$2:$A$429,$A431,'Ausrüstung &amp; Historie'!$B$2:$B$429,$D431,'Ausrüstung &amp; Historie'!$H$2:$H$429,"Im Einsatz")&gt;0,"Im Einsatz",IF(COUNTIFS('Ausrüstung &amp; Historie'!$A$2:$A$429,$A431,'Ausrüstung &amp; Historie'!$B$2:$B$429,$D431,'Ausrüstung &amp; Historie'!$H$2:$H$429,"Noch nicht eingeführt")&gt;0,"Noch nicht eingeführt",IF(COUNTIFS('Ausrüstung &amp; Historie'!$A$2:$A$429,$A431,'Ausrüstung &amp; Historie'!$B$2:$B$429,$D431,'Ausrüstung &amp; Historie'!$H$2:$H$429,"Nicht mehr im Einsatz")&gt;0,"Nicht mehr im Einsatz",IF(COUNTIFS('Ausrüstung &amp; Historie'!$A$2:$A$429,$A431,'Ausrüstung &amp; Historie'!$B$2:$B$429,$D431,'Ausrüstung &amp; Historie'!$H$2:$H$429,"Nie eingeführt / fiktiv")&gt;0,"Nie eingeführt / fiktiv",IF(COUNTIFS('Ausrüstung &amp; Historie'!$A$2:$A$429,$A431,'Ausrüstung &amp; Historie'!$B$2:$B$429,$D431,'Ausrüstung &amp; Historie'!$H$2:$H$429,"Alliierte Unterstützung")&gt;0,"Alliierte Unterstützung",IF(COUNTIFS('Ausrüstung &amp; Historie'!$A$2:$A$429,$A431,'Ausrüstung &amp; Historie'!$B$2:$B$429,$D431,'Ausrüstung &amp; Historie'!$H$2:$H$429,"Unklar")&gt;0,"Unklar","n/a")))))))</x:f>
        <x:v>Im Einsatz</x:v>
      </x:c>
      <x:c r="G431" s="34" t="str">
        <x:v>G02;OW01</x:v>
      </x:c>
      <x:c r="H431" s="38" t="str">
        <x:v>Oil War Unit Cards abgeglichen</x:v>
      </x:c>
    </x:row>
    <x:row r="432">
      <x:c r="A432" s="34" t="str">
        <x:v>Irak</x:v>
      </x:c>
      <x:c r="B432" s="34" t="str">
        <x:v>OT-64 Transport</x:v>
      </x:c>
      <x:c r="C432" s="34" t="str">
        <x:v>Transport / IFV</x:v>
      </x:c>
      <x:c r="D432" s="34" t="str">
        <x:v>OT-64</x:v>
      </x:c>
      <x:c r="E432" s="34" t="str">
        <x:v>Formationseinheit / Support gemäß Force Diagram</x:v>
      </x:c>
      <x:c r="F432" s="34" t="str">
        <x:f>IF($C432="Alliierte Unterstützung","Alliierte Unterstützung",IF(COUNTIFS('Ausrüstung &amp; Historie'!$A$2:$A$429,$A432,'Ausrüstung &amp; Historie'!$B$2:$B$429,$D432,'Ausrüstung &amp; Historie'!$H$2:$H$429,"Im Einsatz")&gt;0,"Im Einsatz",IF(COUNTIFS('Ausrüstung &amp; Historie'!$A$2:$A$429,$A432,'Ausrüstung &amp; Historie'!$B$2:$B$429,$D432,'Ausrüstung &amp; Historie'!$H$2:$H$429,"Noch nicht eingeführt")&gt;0,"Noch nicht eingeführt",IF(COUNTIFS('Ausrüstung &amp; Historie'!$A$2:$A$429,$A432,'Ausrüstung &amp; Historie'!$B$2:$B$429,$D432,'Ausrüstung &amp; Historie'!$H$2:$H$429,"Nicht mehr im Einsatz")&gt;0,"Nicht mehr im Einsatz",IF(COUNTIFS('Ausrüstung &amp; Historie'!$A$2:$A$429,$A432,'Ausrüstung &amp; Historie'!$B$2:$B$429,$D432,'Ausrüstung &amp; Historie'!$H$2:$H$429,"Nie eingeführt / fiktiv")&gt;0,"Nie eingeführt / fiktiv",IF(COUNTIFS('Ausrüstung &amp; Historie'!$A$2:$A$429,$A432,'Ausrüstung &amp; Historie'!$B$2:$B$429,$D432,'Ausrüstung &amp; Historie'!$H$2:$H$429,"Alliierte Unterstützung")&gt;0,"Alliierte Unterstützung",IF(COUNTIFS('Ausrüstung &amp; Historie'!$A$2:$A$429,$A432,'Ausrüstung &amp; Historie'!$B$2:$B$429,$D432,'Ausrüstung &amp; Historie'!$H$2:$H$429,"Unklar")&gt;0,"Unklar","n/a")))))))</x:f>
        <x:v>Im Einsatz</x:v>
      </x:c>
      <x:c r="G432" s="34" t="str">
        <x:v>G02;OW01</x:v>
      </x:c>
      <x:c r="H432" s="38" t="str">
        <x:v>Oil War Unit Cards abgeglichen</x:v>
      </x:c>
    </x:row>
    <x:row r="433">
      <x:c r="A433" s="34" t="str">
        <x:v>Irak</x:v>
      </x:c>
      <x:c r="B433" s="34" t="str">
        <x:v>BMP-1 Transport</x:v>
      </x:c>
      <x:c r="C433" s="34" t="str">
        <x:v>Transport / IFV</x:v>
      </x:c>
      <x:c r="D433" s="34" t="str">
        <x:v>BMP-1</x:v>
      </x:c>
      <x:c r="E433" s="34" t="str">
        <x:v>Formationseinheit / Support gemäß Force Diagram</x:v>
      </x:c>
      <x:c r="F433" s="34" t="str">
        <x:f>IF($C433="Alliierte Unterstützung","Alliierte Unterstützung",IF(COUNTIFS('Ausrüstung &amp; Historie'!$A$2:$A$429,$A433,'Ausrüstung &amp; Historie'!$B$2:$B$429,$D433,'Ausrüstung &amp; Historie'!$H$2:$H$429,"Im Einsatz")&gt;0,"Im Einsatz",IF(COUNTIFS('Ausrüstung &amp; Historie'!$A$2:$A$429,$A433,'Ausrüstung &amp; Historie'!$B$2:$B$429,$D433,'Ausrüstung &amp; Historie'!$H$2:$H$429,"Noch nicht eingeführt")&gt;0,"Noch nicht eingeführt",IF(COUNTIFS('Ausrüstung &amp; Historie'!$A$2:$A$429,$A433,'Ausrüstung &amp; Historie'!$B$2:$B$429,$D433,'Ausrüstung &amp; Historie'!$H$2:$H$429,"Nicht mehr im Einsatz")&gt;0,"Nicht mehr im Einsatz",IF(COUNTIFS('Ausrüstung &amp; Historie'!$A$2:$A$429,$A433,'Ausrüstung &amp; Historie'!$B$2:$B$429,$D433,'Ausrüstung &amp; Historie'!$H$2:$H$429,"Nie eingeführt / fiktiv")&gt;0,"Nie eingeführt / fiktiv",IF(COUNTIFS('Ausrüstung &amp; Historie'!$A$2:$A$429,$A433,'Ausrüstung &amp; Historie'!$B$2:$B$429,$D433,'Ausrüstung &amp; Historie'!$H$2:$H$429,"Alliierte Unterstützung")&gt;0,"Alliierte Unterstützung",IF(COUNTIFS('Ausrüstung &amp; Historie'!$A$2:$A$429,$A433,'Ausrüstung &amp; Historie'!$B$2:$B$429,$D433,'Ausrüstung &amp; Historie'!$H$2:$H$429,"Unklar")&gt;0,"Unklar","n/a")))))))</x:f>
        <x:v>Im Einsatz</x:v>
      </x:c>
      <x:c r="G433" s="34" t="str">
        <x:v>G02;OW01</x:v>
      </x:c>
      <x:c r="H433" s="38" t="str">
        <x:v>Oil War Unit Cards abgeglichen</x:v>
      </x:c>
    </x:row>
    <x:row r="434">
      <x:c r="A434" s="34" t="str">
        <x:v>Irak</x:v>
      </x:c>
      <x:c r="B434" s="34" t="str">
        <x:v>BTR-60 Transport</x:v>
      </x:c>
      <x:c r="C434" s="34" t="str">
        <x:v>Transport / IFV</x:v>
      </x:c>
      <x:c r="D434" s="34" t="str">
        <x:v>BTR-60</x:v>
      </x:c>
      <x:c r="E434" s="34" t="str">
        <x:v>Formationseinheit / Support gemäß Force Diagram</x:v>
      </x:c>
      <x:c r="F434" s="34" t="str">
        <x:f>IF($C434="Alliierte Unterstützung","Alliierte Unterstützung",IF(COUNTIFS('Ausrüstung &amp; Historie'!$A$2:$A$429,$A434,'Ausrüstung &amp; Historie'!$B$2:$B$429,$D434,'Ausrüstung &amp; Historie'!$H$2:$H$429,"Im Einsatz")&gt;0,"Im Einsatz",IF(COUNTIFS('Ausrüstung &amp; Historie'!$A$2:$A$429,$A434,'Ausrüstung &amp; Historie'!$B$2:$B$429,$D434,'Ausrüstung &amp; Historie'!$H$2:$H$429,"Noch nicht eingeführt")&gt;0,"Noch nicht eingeführt",IF(COUNTIFS('Ausrüstung &amp; Historie'!$A$2:$A$429,$A434,'Ausrüstung &amp; Historie'!$B$2:$B$429,$D434,'Ausrüstung &amp; Historie'!$H$2:$H$429,"Nicht mehr im Einsatz")&gt;0,"Nicht mehr im Einsatz",IF(COUNTIFS('Ausrüstung &amp; Historie'!$A$2:$A$429,$A434,'Ausrüstung &amp; Historie'!$B$2:$B$429,$D434,'Ausrüstung &amp; Historie'!$H$2:$H$429,"Nie eingeführt / fiktiv")&gt;0,"Nie eingeführt / fiktiv",IF(COUNTIFS('Ausrüstung &amp; Historie'!$A$2:$A$429,$A434,'Ausrüstung &amp; Historie'!$B$2:$B$429,$D434,'Ausrüstung &amp; Historie'!$H$2:$H$429,"Alliierte Unterstützung")&gt;0,"Alliierte Unterstützung",IF(COUNTIFS('Ausrüstung &amp; Historie'!$A$2:$A$429,$A434,'Ausrüstung &amp; Historie'!$B$2:$B$429,$D434,'Ausrüstung &amp; Historie'!$H$2:$H$429,"Unklar")&gt;0,"Unklar","n/a")))))))</x:f>
        <x:v>Im Einsatz</x:v>
      </x:c>
      <x:c r="G434" s="34" t="str">
        <x:v>G02;OW01</x:v>
      </x:c>
      <x:c r="H434" s="38" t="str">
        <x:v>Oil War Unit Cards abgeglichen</x:v>
      </x:c>
    </x:row>
    <x:row r="435">
      <x:c r="A435" s="34" t="str">
        <x:v>Iran</x:v>
      </x:c>
      <x:c r="B435" s="34" t="str">
        <x:v>Chieftain Armoured Troop</x:v>
      </x:c>
      <x:c r="C435" s="34" t="str">
        <x:v>Panzer / Gefechtsfahrzeug</x:v>
      </x:c>
      <x:c r="D435" s="34" t="str">
        <x:v>Chieftain</x:v>
      </x:c>
      <x:c r="E435" s="34" t="str">
        <x:v>Formationseinheit / Support gemäß Force Diagram</x:v>
      </x:c>
      <x:c r="F435" s="34" t="str">
        <x:f>IF($C435="Alliierte Unterstützung","Alliierte Unterstützung",IF(COUNTIFS('Ausrüstung &amp; Historie'!$A$2:$A$429,$A435,'Ausrüstung &amp; Historie'!$B$2:$B$429,$D435,'Ausrüstung &amp; Historie'!$H$2:$H$429,"Im Einsatz")&gt;0,"Im Einsatz",IF(COUNTIFS('Ausrüstung &amp; Historie'!$A$2:$A$429,$A435,'Ausrüstung &amp; Historie'!$B$2:$B$429,$D435,'Ausrüstung &amp; Historie'!$H$2:$H$429,"Noch nicht eingeführt")&gt;0,"Noch nicht eingeführt",IF(COUNTIFS('Ausrüstung &amp; Historie'!$A$2:$A$429,$A435,'Ausrüstung &amp; Historie'!$B$2:$B$429,$D435,'Ausrüstung &amp; Historie'!$H$2:$H$429,"Nicht mehr im Einsatz")&gt;0,"Nicht mehr im Einsatz",IF(COUNTIFS('Ausrüstung &amp; Historie'!$A$2:$A$429,$A435,'Ausrüstung &amp; Historie'!$B$2:$B$429,$D435,'Ausrüstung &amp; Historie'!$H$2:$H$429,"Nie eingeführt / fiktiv")&gt;0,"Nie eingeführt / fiktiv",IF(COUNTIFS('Ausrüstung &amp; Historie'!$A$2:$A$429,$A435,'Ausrüstung &amp; Historie'!$B$2:$B$429,$D435,'Ausrüstung &amp; Historie'!$H$2:$H$429,"Alliierte Unterstützung")&gt;0,"Alliierte Unterstützung",IF(COUNTIFS('Ausrüstung &amp; Historie'!$A$2:$A$429,$A435,'Ausrüstung &amp; Historie'!$B$2:$B$429,$D435,'Ausrüstung &amp; Historie'!$H$2:$H$429,"Unklar")&gt;0,"Unklar","n/a")))))))</x:f>
        <x:v>Im Einsatz</x:v>
      </x:c>
      <x:c r="G435" s="34" t="str">
        <x:v>I01</x:v>
      </x:c>
      <x:c r="H435" s="38" t="str">
        <x:v>Iranian Unit Cards abgeglichen</x:v>
      </x:c>
    </x:row>
    <x:row r="436">
      <x:c r="A436" s="34" t="str">
        <x:v>Iran</x:v>
      </x:c>
      <x:c r="B436" s="34" t="str">
        <x:v>M60 Patton Tank Group</x:v>
      </x:c>
      <x:c r="C436" s="34" t="str">
        <x:v>Panzer / Gefechtsfahrzeug</x:v>
      </x:c>
      <x:c r="D436" s="34" t="str">
        <x:v>M60A1 Patton</x:v>
      </x:c>
      <x:c r="E436" s="34" t="str">
        <x:v>Formationseinheit / Support gemäß Force Diagram</x:v>
      </x:c>
      <x:c r="F436" s="34" t="str">
        <x:f>IF($C436="Alliierte Unterstützung","Alliierte Unterstützung",IF(COUNTIFS('Ausrüstung &amp; Historie'!$A$2:$A$429,$A436,'Ausrüstung &amp; Historie'!$B$2:$B$429,$D436,'Ausrüstung &amp; Historie'!$H$2:$H$429,"Im Einsatz")&gt;0,"Im Einsatz",IF(COUNTIFS('Ausrüstung &amp; Historie'!$A$2:$A$429,$A436,'Ausrüstung &amp; Historie'!$B$2:$B$429,$D436,'Ausrüstung &amp; Historie'!$H$2:$H$429,"Noch nicht eingeführt")&gt;0,"Noch nicht eingeführt",IF(COUNTIFS('Ausrüstung &amp; Historie'!$A$2:$A$429,$A436,'Ausrüstung &amp; Historie'!$B$2:$B$429,$D436,'Ausrüstung &amp; Historie'!$H$2:$H$429,"Nicht mehr im Einsatz")&gt;0,"Nicht mehr im Einsatz",IF(COUNTIFS('Ausrüstung &amp; Historie'!$A$2:$A$429,$A436,'Ausrüstung &amp; Historie'!$B$2:$B$429,$D436,'Ausrüstung &amp; Historie'!$H$2:$H$429,"Nie eingeführt / fiktiv")&gt;0,"Nie eingeführt / fiktiv",IF(COUNTIFS('Ausrüstung &amp; Historie'!$A$2:$A$429,$A436,'Ausrüstung &amp; Historie'!$B$2:$B$429,$D436,'Ausrüstung &amp; Historie'!$H$2:$H$429,"Alliierte Unterstützung")&gt;0,"Alliierte Unterstützung",IF(COUNTIFS('Ausrüstung &amp; Historie'!$A$2:$A$429,$A436,'Ausrüstung &amp; Historie'!$B$2:$B$429,$D436,'Ausrüstung &amp; Historie'!$H$2:$H$429,"Unklar")&gt;0,"Unklar","n/a")))))))</x:f>
        <x:v>Im Einsatz</x:v>
      </x:c>
      <x:c r="G436" s="34" t="str">
        <x:v>I01</x:v>
      </x:c>
      <x:c r="H436" s="38" t="str">
        <x:v>Iranian Unit Cards abgeglichen</x:v>
      </x:c>
    </x:row>
    <x:row r="437">
      <x:c r="A437" s="34" t="str">
        <x:v>Iran</x:v>
      </x:c>
      <x:c r="B437" s="34" t="str">
        <x:v>T-62 Tank Group</x:v>
      </x:c>
      <x:c r="C437" s="34" t="str">
        <x:v>Panzer / Gefechtsfahrzeug</x:v>
      </x:c>
      <x:c r="D437" s="34" t="str">
        <x:v>T-62</x:v>
      </x:c>
      <x:c r="E437" s="34" t="str">
        <x:v>Formationseinheit / Support gemäß Force Diagram</x:v>
      </x:c>
      <x:c r="F437" s="34" t="str">
        <x:f>IF($C437="Alliierte Unterstützung","Alliierte Unterstützung",IF(COUNTIFS('Ausrüstung &amp; Historie'!$A$2:$A$429,$A437,'Ausrüstung &amp; Historie'!$B$2:$B$429,$D437,'Ausrüstung &amp; Historie'!$H$2:$H$429,"Im Einsatz")&gt;0,"Im Einsatz",IF(COUNTIFS('Ausrüstung &amp; Historie'!$A$2:$A$429,$A437,'Ausrüstung &amp; Historie'!$B$2:$B$429,$D437,'Ausrüstung &amp; Historie'!$H$2:$H$429,"Noch nicht eingeführt")&gt;0,"Noch nicht eingeführt",IF(COUNTIFS('Ausrüstung &amp; Historie'!$A$2:$A$429,$A437,'Ausrüstung &amp; Historie'!$B$2:$B$429,$D437,'Ausrüstung &amp; Historie'!$H$2:$H$429,"Nicht mehr im Einsatz")&gt;0,"Nicht mehr im Einsatz",IF(COUNTIFS('Ausrüstung &amp; Historie'!$A$2:$A$429,$A437,'Ausrüstung &amp; Historie'!$B$2:$B$429,$D437,'Ausrüstung &amp; Historie'!$H$2:$H$429,"Nie eingeführt / fiktiv")&gt;0,"Nie eingeführt / fiktiv",IF(COUNTIFS('Ausrüstung &amp; Historie'!$A$2:$A$429,$A437,'Ausrüstung &amp; Historie'!$B$2:$B$429,$D437,'Ausrüstung &amp; Historie'!$H$2:$H$429,"Alliierte Unterstützung")&gt;0,"Alliierte Unterstützung",IF(COUNTIFS('Ausrüstung &amp; Historie'!$A$2:$A$429,$A437,'Ausrüstung &amp; Historie'!$B$2:$B$429,$D437,'Ausrüstung &amp; Historie'!$H$2:$H$429,"Unklar")&gt;0,"Unklar","n/a")))))))</x:f>
        <x:v>Im Einsatz</x:v>
      </x:c>
      <x:c r="G437" s="34" t="str">
        <x:v>I01</x:v>
      </x:c>
      <x:c r="H437" s="38" t="str">
        <x:v>Iranian Unit Cards abgeglichen</x:v>
      </x:c>
    </x:row>
    <x:row r="438">
      <x:c r="A438" s="34" t="str">
        <x:v>Iran</x:v>
      </x:c>
      <x:c r="B438" s="34" t="str">
        <x:v>T-55 Tank Group</x:v>
      </x:c>
      <x:c r="C438" s="34" t="str">
        <x:v>Panzer / Gefechtsfahrzeug</x:v>
      </x:c>
      <x:c r="D438" s="34" t="str">
        <x:v>T-55</x:v>
      </x:c>
      <x:c r="E438" s="34" t="str">
        <x:v>Formationseinheit / Support gemäß Force Diagram</x:v>
      </x:c>
      <x:c r="F438" s="34" t="str">
        <x:f>IF($C438="Alliierte Unterstützung","Alliierte Unterstützung",IF(COUNTIFS('Ausrüstung &amp; Historie'!$A$2:$A$429,$A438,'Ausrüstung &amp; Historie'!$B$2:$B$429,$D438,'Ausrüstung &amp; Historie'!$H$2:$H$429,"Im Einsatz")&gt;0,"Im Einsatz",IF(COUNTIFS('Ausrüstung &amp; Historie'!$A$2:$A$429,$A438,'Ausrüstung &amp; Historie'!$B$2:$B$429,$D438,'Ausrüstung &amp; Historie'!$H$2:$H$429,"Noch nicht eingeführt")&gt;0,"Noch nicht eingeführt",IF(COUNTIFS('Ausrüstung &amp; Historie'!$A$2:$A$429,$A438,'Ausrüstung &amp; Historie'!$B$2:$B$429,$D438,'Ausrüstung &amp; Historie'!$H$2:$H$429,"Nicht mehr im Einsatz")&gt;0,"Nicht mehr im Einsatz",IF(COUNTIFS('Ausrüstung &amp; Historie'!$A$2:$A$429,$A438,'Ausrüstung &amp; Historie'!$B$2:$B$429,$D438,'Ausrüstung &amp; Historie'!$H$2:$H$429,"Nie eingeführt / fiktiv")&gt;0,"Nie eingeführt / fiktiv",IF(COUNTIFS('Ausrüstung &amp; Historie'!$A$2:$A$429,$A438,'Ausrüstung &amp; Historie'!$B$2:$B$429,$D438,'Ausrüstung &amp; Historie'!$H$2:$H$429,"Alliierte Unterstützung")&gt;0,"Alliierte Unterstützung",IF(COUNTIFS('Ausrüstung &amp; Historie'!$A$2:$A$429,$A438,'Ausrüstung &amp; Historie'!$B$2:$B$429,$D438,'Ausrüstung &amp; Historie'!$H$2:$H$429,"Unklar")&gt;0,"Unklar","n/a")))))))</x:f>
        <x:v>Im Einsatz</x:v>
      </x:c>
      <x:c r="G438" s="34" t="str">
        <x:v>I01</x:v>
      </x:c>
      <x:c r="H438" s="38" t="str">
        <x:v>Iranian Unit Cards abgeglichen</x:v>
      </x:c>
    </x:row>
    <x:row r="439">
      <x:c r="A439" s="34" t="str">
        <x:v>Iran</x:v>
      </x:c>
      <x:c r="B439" s="34" t="str">
        <x:v>M113 Mechanised Platoon</x:v>
      </x:c>
      <x:c r="C439" s="34" t="str">
        <x:v>Infanterie / Mechanisiert</x:v>
      </x:c>
      <x:c r="D439" s="34" t="str">
        <x:v>M113</x:v>
      </x:c>
      <x:c r="E439" s="34" t="str">
        <x:v>Formationseinheit / Support gemäß Force Diagram</x:v>
      </x:c>
      <x:c r="F439" s="34" t="str">
        <x:f>IF($C439="Alliierte Unterstützung","Alliierte Unterstützung",IF(COUNTIFS('Ausrüstung &amp; Historie'!$A$2:$A$429,$A439,'Ausrüstung &amp; Historie'!$B$2:$B$429,$D439,'Ausrüstung &amp; Historie'!$H$2:$H$429,"Im Einsatz")&gt;0,"Im Einsatz",IF(COUNTIFS('Ausrüstung &amp; Historie'!$A$2:$A$429,$A439,'Ausrüstung &amp; Historie'!$B$2:$B$429,$D439,'Ausrüstung &amp; Historie'!$H$2:$H$429,"Noch nicht eingeführt")&gt;0,"Noch nicht eingeführt",IF(COUNTIFS('Ausrüstung &amp; Historie'!$A$2:$A$429,$A439,'Ausrüstung &amp; Historie'!$B$2:$B$429,$D439,'Ausrüstung &amp; Historie'!$H$2:$H$429,"Nicht mehr im Einsatz")&gt;0,"Nicht mehr im Einsatz",IF(COUNTIFS('Ausrüstung &amp; Historie'!$A$2:$A$429,$A439,'Ausrüstung &amp; Historie'!$B$2:$B$429,$D439,'Ausrüstung &amp; Historie'!$H$2:$H$429,"Nie eingeführt / fiktiv")&gt;0,"Nie eingeführt / fiktiv",IF(COUNTIFS('Ausrüstung &amp; Historie'!$A$2:$A$429,$A439,'Ausrüstung &amp; Historie'!$B$2:$B$429,$D439,'Ausrüstung &amp; Historie'!$H$2:$H$429,"Alliierte Unterstützung")&gt;0,"Alliierte Unterstützung",IF(COUNTIFS('Ausrüstung &amp; Historie'!$A$2:$A$429,$A439,'Ausrüstung &amp; Historie'!$B$2:$B$429,$D439,'Ausrüstung &amp; Historie'!$H$2:$H$429,"Unklar")&gt;0,"Unklar","n/a")))))))</x:f>
        <x:v>Im Einsatz</x:v>
      </x:c>
      <x:c r="G439" s="34" t="str">
        <x:v>I01</x:v>
      </x:c>
      <x:c r="H439" s="38" t="str">
        <x:v>Iranian Unit Cards abgeglichen</x:v>
      </x:c>
    </x:row>
    <x:row r="440">
      <x:c r="A440" s="34" t="str">
        <x:v>Iran</x:v>
      </x:c>
      <x:c r="B440" s="34" t="str">
        <x:v>Basij Infantry Company</x:v>
      </x:c>
      <x:c r="C440" s="34" t="str">
        <x:v>Infanterie / Mechanisiert</x:v>
      </x:c>
      <x:c r="D440" s="34" t="str">
        <x:v>Infanteriewaffen; RPG</x:v>
      </x:c>
      <x:c r="E440" s="34" t="str">
        <x:v>Formationseinheit / Support gemäß Force Diagram</x:v>
      </x:c>
      <x:c r="F440" s="34" t="str">
        <x:f>IF($C440="Alliierte Unterstützung","Alliierte Unterstützung",IF(COUNTIFS('Ausrüstung &amp; Historie'!$A$2:$A$429,$A440,'Ausrüstung &amp; Historie'!$B$2:$B$429,$D440,'Ausrüstung &amp; Historie'!$H$2:$H$429,"Im Einsatz")&gt;0,"Im Einsatz",IF(COUNTIFS('Ausrüstung &amp; Historie'!$A$2:$A$429,$A440,'Ausrüstung &amp; Historie'!$B$2:$B$429,$D440,'Ausrüstung &amp; Historie'!$H$2:$H$429,"Noch nicht eingeführt")&gt;0,"Noch nicht eingeführt",IF(COUNTIFS('Ausrüstung &amp; Historie'!$A$2:$A$429,$A440,'Ausrüstung &amp; Historie'!$B$2:$B$429,$D440,'Ausrüstung &amp; Historie'!$H$2:$H$429,"Nicht mehr im Einsatz")&gt;0,"Nicht mehr im Einsatz",IF(COUNTIFS('Ausrüstung &amp; Historie'!$A$2:$A$429,$A440,'Ausrüstung &amp; Historie'!$B$2:$B$429,$D440,'Ausrüstung &amp; Historie'!$H$2:$H$429,"Nie eingeführt / fiktiv")&gt;0,"Nie eingeführt / fiktiv",IF(COUNTIFS('Ausrüstung &amp; Historie'!$A$2:$A$429,$A440,'Ausrüstung &amp; Historie'!$B$2:$B$429,$D440,'Ausrüstung &amp; Historie'!$H$2:$H$429,"Alliierte Unterstützung")&gt;0,"Alliierte Unterstützung",IF(COUNTIFS('Ausrüstung &amp; Historie'!$A$2:$A$429,$A440,'Ausrüstung &amp; Historie'!$B$2:$B$429,$D440,'Ausrüstung &amp; Historie'!$H$2:$H$429,"Unklar")&gt;0,"Unklar","n/a")))))))</x:f>
        <x:v>n/a</x:v>
      </x:c>
      <x:c r="G440" s="34" t="str">
        <x:v>I01</x:v>
      </x:c>
      <x:c r="H440" s="38" t="str">
        <x:v>Iranian Unit Cards abgeglichen</x:v>
      </x:c>
    </x:row>
    <x:row r="441">
      <x:c r="A441" s="34" t="str">
        <x:v>Iran</x:v>
      </x:c>
      <x:c r="B441" s="34" t="str">
        <x:v>M113 Transport</x:v>
      </x:c>
      <x:c r="C441" s="34" t="str">
        <x:v>Transport / IFV</x:v>
      </x:c>
      <x:c r="D441" s="34" t="str">
        <x:v>M113</x:v>
      </x:c>
      <x:c r="E441" s="34" t="str">
        <x:v>Formationseinheit / Support gemäß Force Diagram</x:v>
      </x:c>
      <x:c r="F441" s="34" t="str">
        <x:f>IF($C441="Alliierte Unterstützung","Alliierte Unterstützung",IF(COUNTIFS('Ausrüstung &amp; Historie'!$A$2:$A$429,$A441,'Ausrüstung &amp; Historie'!$B$2:$B$429,$D441,'Ausrüstung &amp; Historie'!$H$2:$H$429,"Im Einsatz")&gt;0,"Im Einsatz",IF(COUNTIFS('Ausrüstung &amp; Historie'!$A$2:$A$429,$A441,'Ausrüstung &amp; Historie'!$B$2:$B$429,$D441,'Ausrüstung &amp; Historie'!$H$2:$H$429,"Noch nicht eingeführt")&gt;0,"Noch nicht eingeführt",IF(COUNTIFS('Ausrüstung &amp; Historie'!$A$2:$A$429,$A441,'Ausrüstung &amp; Historie'!$B$2:$B$429,$D441,'Ausrüstung &amp; Historie'!$H$2:$H$429,"Nicht mehr im Einsatz")&gt;0,"Nicht mehr im Einsatz",IF(COUNTIFS('Ausrüstung &amp; Historie'!$A$2:$A$429,$A441,'Ausrüstung &amp; Historie'!$B$2:$B$429,$D441,'Ausrüstung &amp; Historie'!$H$2:$H$429,"Nie eingeführt / fiktiv")&gt;0,"Nie eingeführt / fiktiv",IF(COUNTIFS('Ausrüstung &amp; Historie'!$A$2:$A$429,$A441,'Ausrüstung &amp; Historie'!$B$2:$B$429,$D441,'Ausrüstung &amp; Historie'!$H$2:$H$429,"Alliierte Unterstützung")&gt;0,"Alliierte Unterstützung",IF(COUNTIFS('Ausrüstung &amp; Historie'!$A$2:$A$429,$A441,'Ausrüstung &amp; Historie'!$B$2:$B$429,$D441,'Ausrüstung &amp; Historie'!$H$2:$H$429,"Unklar")&gt;0,"Unklar","n/a")))))))</x:f>
        <x:v>Im Einsatz</x:v>
      </x:c>
      <x:c r="G441" s="34" t="str">
        <x:v>I01</x:v>
      </x:c>
      <x:c r="H441" s="38" t="str">
        <x:v>Iranian Unit Cards abgeglichen</x:v>
      </x:c>
    </x:row>
    <x:row r="442">
      <x:c r="A442" s="34" t="str">
        <x:v>Iran</x:v>
      </x:c>
      <x:c r="B442" s="34" t="str">
        <x:v>BTR-60 Transport</x:v>
      </x:c>
      <x:c r="C442" s="34" t="str">
        <x:v>Transport / IFV</x:v>
      </x:c>
      <x:c r="D442" s="34" t="str">
        <x:v>BTR-60</x:v>
      </x:c>
      <x:c r="E442" s="34" t="str">
        <x:v>Formationseinheit / Support gemäß Force Diagram</x:v>
      </x:c>
      <x:c r="F442" s="34" t="str">
        <x:f>IF($C442="Alliierte Unterstützung","Alliierte Unterstützung",IF(COUNTIFS('Ausrüstung &amp; Historie'!$A$2:$A$429,$A442,'Ausrüstung &amp; Historie'!$B$2:$B$429,$D442,'Ausrüstung &amp; Historie'!$H$2:$H$429,"Im Einsatz")&gt;0,"Im Einsatz",IF(COUNTIFS('Ausrüstung &amp; Historie'!$A$2:$A$429,$A442,'Ausrüstung &amp; Historie'!$B$2:$B$429,$D442,'Ausrüstung &amp; Historie'!$H$2:$H$429,"Noch nicht eingeführt")&gt;0,"Noch nicht eingeführt",IF(COUNTIFS('Ausrüstung &amp; Historie'!$A$2:$A$429,$A442,'Ausrüstung &amp; Historie'!$B$2:$B$429,$D442,'Ausrüstung &amp; Historie'!$H$2:$H$429,"Nicht mehr im Einsatz")&gt;0,"Nicht mehr im Einsatz",IF(COUNTIFS('Ausrüstung &amp; Historie'!$A$2:$A$429,$A442,'Ausrüstung &amp; Historie'!$B$2:$B$429,$D442,'Ausrüstung &amp; Historie'!$H$2:$H$429,"Nie eingeführt / fiktiv")&gt;0,"Nie eingeführt / fiktiv",IF(COUNTIFS('Ausrüstung &amp; Historie'!$A$2:$A$429,$A442,'Ausrüstung &amp; Historie'!$B$2:$B$429,$D442,'Ausrüstung &amp; Historie'!$H$2:$H$429,"Alliierte Unterstützung")&gt;0,"Alliierte Unterstützung",IF(COUNTIFS('Ausrüstung &amp; Historie'!$A$2:$A$429,$A442,'Ausrüstung &amp; Historie'!$B$2:$B$429,$D442,'Ausrüstung &amp; Historie'!$H$2:$H$429,"Unklar")&gt;0,"Unklar","n/a")))))))</x:f>
        <x:v>Im Einsatz</x:v>
      </x:c>
      <x:c r="G442" s="34" t="str">
        <x:v>I01</x:v>
      </x:c>
      <x:c r="H442" s="38" t="str">
        <x:v>Iranian Unit Cards abgeglichen</x:v>
      </x:c>
    </x:row>
    <x:row r="443">
      <x:c r="A443" s="34" t="str">
        <x:v>Iran</x:v>
      </x:c>
      <x:c r="B443" s="34" t="str">
        <x:v>BMP-1 Transport</x:v>
      </x:c>
      <x:c r="C443" s="34" t="str">
        <x:v>Transport / IFV</x:v>
      </x:c>
      <x:c r="D443" s="34" t="str">
        <x:v>BMP-1</x:v>
      </x:c>
      <x:c r="E443" s="34" t="str">
        <x:v>Formationseinheit / Support gemäß Force Diagram</x:v>
      </x:c>
      <x:c r="F443" s="34" t="str">
        <x:f>IF($C443="Alliierte Unterstützung","Alliierte Unterstützung",IF(COUNTIFS('Ausrüstung &amp; Historie'!$A$2:$A$429,$A443,'Ausrüstung &amp; Historie'!$B$2:$B$429,$D443,'Ausrüstung &amp; Historie'!$H$2:$H$429,"Im Einsatz")&gt;0,"Im Einsatz",IF(COUNTIFS('Ausrüstung &amp; Historie'!$A$2:$A$429,$A443,'Ausrüstung &amp; Historie'!$B$2:$B$429,$D443,'Ausrüstung &amp; Historie'!$H$2:$H$429,"Noch nicht eingeführt")&gt;0,"Noch nicht eingeführt",IF(COUNTIFS('Ausrüstung &amp; Historie'!$A$2:$A$429,$A443,'Ausrüstung &amp; Historie'!$B$2:$B$429,$D443,'Ausrüstung &amp; Historie'!$H$2:$H$429,"Nicht mehr im Einsatz")&gt;0,"Nicht mehr im Einsatz",IF(COUNTIFS('Ausrüstung &amp; Historie'!$A$2:$A$429,$A443,'Ausrüstung &amp; Historie'!$B$2:$B$429,$D443,'Ausrüstung &amp; Historie'!$H$2:$H$429,"Nie eingeführt / fiktiv")&gt;0,"Nie eingeführt / fiktiv",IF(COUNTIFS('Ausrüstung &amp; Historie'!$A$2:$A$429,$A443,'Ausrüstung &amp; Historie'!$B$2:$B$429,$D443,'Ausrüstung &amp; Historie'!$H$2:$H$429,"Alliierte Unterstützung")&gt;0,"Alliierte Unterstützung",IF(COUNTIFS('Ausrüstung &amp; Historie'!$A$2:$A$429,$A443,'Ausrüstung &amp; Historie'!$B$2:$B$429,$D443,'Ausrüstung &amp; Historie'!$H$2:$H$429,"Unklar")&gt;0,"Unklar","n/a")))))))</x:f>
        <x:v>Im Einsatz</x:v>
      </x:c>
      <x:c r="G443" s="34" t="str">
        <x:v>I01</x:v>
      </x:c>
      <x:c r="H443" s="38" t="str">
        <x:v>Iranian Unit Cards abgeglichen</x:v>
      </x:c>
    </x:row>
    <x:row r="444">
      <x:c r="A444" s="34" t="str">
        <x:v>Iran</x:v>
      </x:c>
      <x:c r="B444" s="34" t="str">
        <x:v>M113 106mm Recoilless Rifle Platoon</x:v>
      </x:c>
      <x:c r="C444" s="34" t="str">
        <x:v>Panzerabwehr</x:v>
      </x:c>
      <x:c r="D444" s="34" t="str">
        <x:v>M113</x:v>
      </x:c>
      <x:c r="E444" s="34" t="str">
        <x:v>Formationseinheit / Support gemäß Force Diagram</x:v>
      </x:c>
      <x:c r="F444" s="34" t="str">
        <x:f>IF($C444="Alliierte Unterstützung","Alliierte Unterstützung",IF(COUNTIFS('Ausrüstung &amp; Historie'!$A$2:$A$429,$A444,'Ausrüstung &amp; Historie'!$B$2:$B$429,$D444,'Ausrüstung &amp; Historie'!$H$2:$H$429,"Im Einsatz")&gt;0,"Im Einsatz",IF(COUNTIFS('Ausrüstung &amp; Historie'!$A$2:$A$429,$A444,'Ausrüstung &amp; Historie'!$B$2:$B$429,$D444,'Ausrüstung &amp; Historie'!$H$2:$H$429,"Noch nicht eingeführt")&gt;0,"Noch nicht eingeführt",IF(COUNTIFS('Ausrüstung &amp; Historie'!$A$2:$A$429,$A444,'Ausrüstung &amp; Historie'!$B$2:$B$429,$D444,'Ausrüstung &amp; Historie'!$H$2:$H$429,"Nicht mehr im Einsatz")&gt;0,"Nicht mehr im Einsatz",IF(COUNTIFS('Ausrüstung &amp; Historie'!$A$2:$A$429,$A444,'Ausrüstung &amp; Historie'!$B$2:$B$429,$D444,'Ausrüstung &amp; Historie'!$H$2:$H$429,"Nie eingeführt / fiktiv")&gt;0,"Nie eingeführt / fiktiv",IF(COUNTIFS('Ausrüstung &amp; Historie'!$A$2:$A$429,$A444,'Ausrüstung &amp; Historie'!$B$2:$B$429,$D444,'Ausrüstung &amp; Historie'!$H$2:$H$429,"Alliierte Unterstützung")&gt;0,"Alliierte Unterstützung",IF(COUNTIFS('Ausrüstung &amp; Historie'!$A$2:$A$429,$A444,'Ausrüstung &amp; Historie'!$B$2:$B$429,$D444,'Ausrüstung &amp; Historie'!$H$2:$H$429,"Unklar")&gt;0,"Unklar","n/a")))))))</x:f>
        <x:v>Im Einsatz</x:v>
      </x:c>
      <x:c r="G444" s="34" t="str">
        <x:v>I01</x:v>
      </x:c>
      <x:c r="H444" s="38" t="str">
        <x:v>Iranian Unit Cards abgeglichen</x:v>
      </x:c>
    </x:row>
    <x:row r="445">
      <x:c r="A445" s="34" t="str">
        <x:v>Iran</x:v>
      </x:c>
      <x:c r="B445" s="34" t="str">
        <x:v>M125 81mm Mortar Platoon</x:v>
      </x:c>
      <x:c r="C445" s="34" t="str">
        <x:v>Mörser</x:v>
      </x:c>
      <x:c r="D445" s="34" t="str">
        <x:v>M125 81mm</x:v>
      </x:c>
      <x:c r="E445" s="34" t="str">
        <x:v>Formationseinheit / Support gemäß Force Diagram</x:v>
      </x:c>
      <x:c r="F445" s="34" t="str">
        <x:f>IF($C445="Alliierte Unterstützung","Alliierte Unterstützung",IF(COUNTIFS('Ausrüstung &amp; Historie'!$A$2:$A$429,$A445,'Ausrüstung &amp; Historie'!$B$2:$B$429,$D445,'Ausrüstung &amp; Historie'!$H$2:$H$429,"Im Einsatz")&gt;0,"Im Einsatz",IF(COUNTIFS('Ausrüstung &amp; Historie'!$A$2:$A$429,$A445,'Ausrüstung &amp; Historie'!$B$2:$B$429,$D445,'Ausrüstung &amp; Historie'!$H$2:$H$429,"Noch nicht eingeführt")&gt;0,"Noch nicht eingeführt",IF(COUNTIFS('Ausrüstung &amp; Historie'!$A$2:$A$429,$A445,'Ausrüstung &amp; Historie'!$B$2:$B$429,$D445,'Ausrüstung &amp; Historie'!$H$2:$H$429,"Nicht mehr im Einsatz")&gt;0,"Nicht mehr im Einsatz",IF(COUNTIFS('Ausrüstung &amp; Historie'!$A$2:$A$429,$A445,'Ausrüstung &amp; Historie'!$B$2:$B$429,$D445,'Ausrüstung &amp; Historie'!$H$2:$H$429,"Nie eingeführt / fiktiv")&gt;0,"Nie eingeführt / fiktiv",IF(COUNTIFS('Ausrüstung &amp; Historie'!$A$2:$A$429,$A445,'Ausrüstung &amp; Historie'!$B$2:$B$429,$D445,'Ausrüstung &amp; Historie'!$H$2:$H$429,"Alliierte Unterstützung")&gt;0,"Alliierte Unterstützung",IF(COUNTIFS('Ausrüstung &amp; Historie'!$A$2:$A$429,$A445,'Ausrüstung &amp; Historie'!$B$2:$B$429,$D445,'Ausrüstung &amp; Historie'!$H$2:$H$429,"Unklar")&gt;0,"Unklar","n/a")))))))</x:f>
        <x:v>Im Einsatz</x:v>
      </x:c>
      <x:c r="G445" s="34" t="str">
        <x:v>I01</x:v>
      </x:c>
      <x:c r="H445" s="38" t="str">
        <x:v>Iranian Unit Cards abgeglichen</x:v>
      </x:c>
    </x:row>
    <x:row r="446">
      <x:c r="A446" s="34" t="str">
        <x:v>Iran</x:v>
      </x:c>
      <x:c r="B446" s="34" t="str">
        <x:v>IRGC Anti-tank Jeep Platoon</x:v>
      </x:c>
      <x:c r="C446" s="34" t="str">
        <x:v>Panzerabwehr</x:v>
      </x:c>
      <x:c r="D446" s="34" t="str">
        <x:v>Jeep 106mm</x:v>
      </x:c>
      <x:c r="E446" s="34" t="str">
        <x:v>Formationseinheit / Support gemäß Force Diagram</x:v>
      </x:c>
      <x:c r="F446" s="34" t="str">
        <x:f>IF($C446="Alliierte Unterstützung","Alliierte Unterstützung",IF(COUNTIFS('Ausrüstung &amp; Historie'!$A$2:$A$429,$A446,'Ausrüstung &amp; Historie'!$B$2:$B$429,$D446,'Ausrüstung &amp; Historie'!$H$2:$H$429,"Im Einsatz")&gt;0,"Im Einsatz",IF(COUNTIFS('Ausrüstung &amp; Historie'!$A$2:$A$429,$A446,'Ausrüstung &amp; Historie'!$B$2:$B$429,$D446,'Ausrüstung &amp; Historie'!$H$2:$H$429,"Noch nicht eingeführt")&gt;0,"Noch nicht eingeführt",IF(COUNTIFS('Ausrüstung &amp; Historie'!$A$2:$A$429,$A446,'Ausrüstung &amp; Historie'!$B$2:$B$429,$D446,'Ausrüstung &amp; Historie'!$H$2:$H$429,"Nicht mehr im Einsatz")&gt;0,"Nicht mehr im Einsatz",IF(COUNTIFS('Ausrüstung &amp; Historie'!$A$2:$A$429,$A446,'Ausrüstung &amp; Historie'!$B$2:$B$429,$D446,'Ausrüstung &amp; Historie'!$H$2:$H$429,"Nie eingeführt / fiktiv")&gt;0,"Nie eingeführt / fiktiv",IF(COUNTIFS('Ausrüstung &amp; Historie'!$A$2:$A$429,$A446,'Ausrüstung &amp; Historie'!$B$2:$B$429,$D446,'Ausrüstung &amp; Historie'!$H$2:$H$429,"Alliierte Unterstützung")&gt;0,"Alliierte Unterstützung",IF(COUNTIFS('Ausrüstung &amp; Historie'!$A$2:$A$429,$A446,'Ausrüstung &amp; Historie'!$B$2:$B$429,$D446,'Ausrüstung &amp; Historie'!$H$2:$H$429,"Unklar")&gt;0,"Unklar","n/a")))))))</x:f>
        <x:v>Im Einsatz</x:v>
      </x:c>
      <x:c r="G446" s="34" t="str">
        <x:v>I01</x:v>
      </x:c>
      <x:c r="H446" s="38" t="str">
        <x:v>Iranian Unit Cards abgeglichen</x:v>
      </x:c>
    </x:row>
    <x:row r="447">
      <x:c r="A447" s="34" t="str">
        <x:v>Iran</x:v>
      </x:c>
      <x:c r="B447" s="34" t="str">
        <x:v>Scorpion Recce Troop</x:v>
      </x:c>
      <x:c r="C447" s="34" t="str">
        <x:v>Aufklärung / Beobachtung</x:v>
      </x:c>
      <x:c r="D447" s="34" t="str">
        <x:v>Scorpion</x:v>
      </x:c>
      <x:c r="E447" s="34" t="str">
        <x:v>Formationseinheit / Support gemäß Force Diagram</x:v>
      </x:c>
      <x:c r="F447" s="34" t="str">
        <x:f>IF($C447="Alliierte Unterstützung","Alliierte Unterstützung",IF(COUNTIFS('Ausrüstung &amp; Historie'!$A$2:$A$429,$A447,'Ausrüstung &amp; Historie'!$B$2:$B$429,$D447,'Ausrüstung &amp; Historie'!$H$2:$H$429,"Im Einsatz")&gt;0,"Im Einsatz",IF(COUNTIFS('Ausrüstung &amp; Historie'!$A$2:$A$429,$A447,'Ausrüstung &amp; Historie'!$B$2:$B$429,$D447,'Ausrüstung &amp; Historie'!$H$2:$H$429,"Noch nicht eingeführt")&gt;0,"Noch nicht eingeführt",IF(COUNTIFS('Ausrüstung &amp; Historie'!$A$2:$A$429,$A447,'Ausrüstung &amp; Historie'!$B$2:$B$429,$D447,'Ausrüstung &amp; Historie'!$H$2:$H$429,"Nicht mehr im Einsatz")&gt;0,"Nicht mehr im Einsatz",IF(COUNTIFS('Ausrüstung &amp; Historie'!$A$2:$A$429,$A447,'Ausrüstung &amp; Historie'!$B$2:$B$429,$D447,'Ausrüstung &amp; Historie'!$H$2:$H$429,"Nie eingeführt / fiktiv")&gt;0,"Nie eingeführt / fiktiv",IF(COUNTIFS('Ausrüstung &amp; Historie'!$A$2:$A$429,$A447,'Ausrüstung &amp; Historie'!$B$2:$B$429,$D447,'Ausrüstung &amp; Historie'!$H$2:$H$429,"Alliierte Unterstützung")&gt;0,"Alliierte Unterstützung",IF(COUNTIFS('Ausrüstung &amp; Historie'!$A$2:$A$429,$A447,'Ausrüstung &amp; Historie'!$B$2:$B$429,$D447,'Ausrüstung &amp; Historie'!$H$2:$H$429,"Unklar")&gt;0,"Unklar","n/a")))))))</x:f>
        <x:v>Im Einsatz</x:v>
      </x:c>
      <x:c r="G447" s="34" t="str">
        <x:v>I01</x:v>
      </x:c>
      <x:c r="H447" s="38" t="str">
        <x:v>Iranian Unit Cards abgeglichen</x:v>
      </x:c>
    </x:row>
    <x:row r="448">
      <x:c r="A448" s="34" t="str">
        <x:v>Iran</x:v>
      </x:c>
      <x:c r="B448" s="34" t="str">
        <x:v>Jeep (TOW) Platoon</x:v>
      </x:c>
      <x:c r="C448" s="34" t="str">
        <x:v>Panzerabwehr</x:v>
      </x:c>
      <x:c r="D448" s="34" t="str">
        <x:v>Jeep TOW</x:v>
      </x:c>
      <x:c r="E448" s="34" t="str">
        <x:v>Formationseinheit / Support gemäß Force Diagram</x:v>
      </x:c>
      <x:c r="F448" s="34" t="str">
        <x:f>IF($C448="Alliierte Unterstützung","Alliierte Unterstützung",IF(COUNTIFS('Ausrüstung &amp; Historie'!$A$2:$A$429,$A448,'Ausrüstung &amp; Historie'!$B$2:$B$429,$D448,'Ausrüstung &amp; Historie'!$H$2:$H$429,"Im Einsatz")&gt;0,"Im Einsatz",IF(COUNTIFS('Ausrüstung &amp; Historie'!$A$2:$A$429,$A448,'Ausrüstung &amp; Historie'!$B$2:$B$429,$D448,'Ausrüstung &amp; Historie'!$H$2:$H$429,"Noch nicht eingeführt")&gt;0,"Noch nicht eingeführt",IF(COUNTIFS('Ausrüstung &amp; Historie'!$A$2:$A$429,$A448,'Ausrüstung &amp; Historie'!$B$2:$B$429,$D448,'Ausrüstung &amp; Historie'!$H$2:$H$429,"Nicht mehr im Einsatz")&gt;0,"Nicht mehr im Einsatz",IF(COUNTIFS('Ausrüstung &amp; Historie'!$A$2:$A$429,$A448,'Ausrüstung &amp; Historie'!$B$2:$B$429,$D448,'Ausrüstung &amp; Historie'!$H$2:$H$429,"Nie eingeführt / fiktiv")&gt;0,"Nie eingeführt / fiktiv",IF(COUNTIFS('Ausrüstung &amp; Historie'!$A$2:$A$429,$A448,'Ausrüstung &amp; Historie'!$B$2:$B$429,$D448,'Ausrüstung &amp; Historie'!$H$2:$H$429,"Alliierte Unterstützung")&gt;0,"Alliierte Unterstützung",IF(COUNTIFS('Ausrüstung &amp; Historie'!$A$2:$A$429,$A448,'Ausrüstung &amp; Historie'!$B$2:$B$429,$D448,'Ausrüstung &amp; Historie'!$H$2:$H$429,"Unklar")&gt;0,"Unklar","n/a")))))))</x:f>
        <x:v>Im Einsatz</x:v>
      </x:c>
      <x:c r="G448" s="34" t="str">
        <x:v>I01</x:v>
      </x:c>
      <x:c r="H448" s="38" t="str">
        <x:v>Iranian Unit Cards abgeglichen</x:v>
      </x:c>
    </x:row>
    <x:row r="449">
      <x:c r="A449" s="34" t="str">
        <x:v>Iran</x:v>
      </x:c>
      <x:c r="B449" s="34" t="str">
        <x:v>M150 TOW Anti-tank Group</x:v>
      </x:c>
      <x:c r="C449" s="34" t="str">
        <x:v>Panzerabwehr</x:v>
      </x:c>
      <x:c r="D449" s="34" t="str">
        <x:v>M150 TOW</x:v>
      </x:c>
      <x:c r="E449" s="34" t="str">
        <x:v>Formationseinheit / Support gemäß Force Diagram</x:v>
      </x:c>
      <x:c r="F449" s="34" t="str">
        <x:f>IF($C449="Alliierte Unterstützung","Alliierte Unterstützung",IF(COUNTIFS('Ausrüstung &amp; Historie'!$A$2:$A$429,$A449,'Ausrüstung &amp; Historie'!$B$2:$B$429,$D449,'Ausrüstung &amp; Historie'!$H$2:$H$429,"Im Einsatz")&gt;0,"Im Einsatz",IF(COUNTIFS('Ausrüstung &amp; Historie'!$A$2:$A$429,$A449,'Ausrüstung &amp; Historie'!$B$2:$B$429,$D449,'Ausrüstung &amp; Historie'!$H$2:$H$429,"Noch nicht eingeführt")&gt;0,"Noch nicht eingeführt",IF(COUNTIFS('Ausrüstung &amp; Historie'!$A$2:$A$429,$A449,'Ausrüstung &amp; Historie'!$B$2:$B$429,$D449,'Ausrüstung &amp; Historie'!$H$2:$H$429,"Nicht mehr im Einsatz")&gt;0,"Nicht mehr im Einsatz",IF(COUNTIFS('Ausrüstung &amp; Historie'!$A$2:$A$429,$A449,'Ausrüstung &amp; Historie'!$B$2:$B$429,$D449,'Ausrüstung &amp; Historie'!$H$2:$H$429,"Nie eingeführt / fiktiv")&gt;0,"Nie eingeführt / fiktiv",IF(COUNTIFS('Ausrüstung &amp; Historie'!$A$2:$A$429,$A449,'Ausrüstung &amp; Historie'!$B$2:$B$429,$D449,'Ausrüstung &amp; Historie'!$H$2:$H$429,"Alliierte Unterstützung")&gt;0,"Alliierte Unterstützung",IF(COUNTIFS('Ausrüstung &amp; Historie'!$A$2:$A$429,$A449,'Ausrüstung &amp; Historie'!$B$2:$B$429,$D449,'Ausrüstung &amp; Historie'!$H$2:$H$429,"Unklar")&gt;0,"Unklar","n/a")))))))</x:f>
        <x:v>Im Einsatz</x:v>
      </x:c>
      <x:c r="G449" s="34" t="str">
        <x:v>I01</x:v>
      </x:c>
      <x:c r="H449" s="38" t="str">
        <x:v>Iranian Unit Cards abgeglichen</x:v>
      </x:c>
    </x:row>
    <x:row r="450">
      <x:c r="A450" s="34" t="str">
        <x:v>Iran</x:v>
      </x:c>
      <x:c r="B450" s="34" t="str">
        <x:v>M109 155mm SP Artillery Battery</x:v>
      </x:c>
      <x:c r="C450" s="34" t="str">
        <x:v>Artillerie</x:v>
      </x:c>
      <x:c r="D450" s="34" t="str">
        <x:v>M109</x:v>
      </x:c>
      <x:c r="E450" s="34" t="str">
        <x:v>Formationseinheit / Support gemäß Force Diagram</x:v>
      </x:c>
      <x:c r="F450" s="34" t="str">
        <x:f>IF($C450="Alliierte Unterstützung","Alliierte Unterstützung",IF(COUNTIFS('Ausrüstung &amp; Historie'!$A$2:$A$429,$A450,'Ausrüstung &amp; Historie'!$B$2:$B$429,$D450,'Ausrüstung &amp; Historie'!$H$2:$H$429,"Im Einsatz")&gt;0,"Im Einsatz",IF(COUNTIFS('Ausrüstung &amp; Historie'!$A$2:$A$429,$A450,'Ausrüstung &amp; Historie'!$B$2:$B$429,$D450,'Ausrüstung &amp; Historie'!$H$2:$H$429,"Noch nicht eingeführt")&gt;0,"Noch nicht eingeführt",IF(COUNTIFS('Ausrüstung &amp; Historie'!$A$2:$A$429,$A450,'Ausrüstung &amp; Historie'!$B$2:$B$429,$D450,'Ausrüstung &amp; Historie'!$H$2:$H$429,"Nicht mehr im Einsatz")&gt;0,"Nicht mehr im Einsatz",IF(COUNTIFS('Ausrüstung &amp; Historie'!$A$2:$A$429,$A450,'Ausrüstung &amp; Historie'!$B$2:$B$429,$D450,'Ausrüstung &amp; Historie'!$H$2:$H$429,"Nie eingeführt / fiktiv")&gt;0,"Nie eingeführt / fiktiv",IF(COUNTIFS('Ausrüstung &amp; Historie'!$A$2:$A$429,$A450,'Ausrüstung &amp; Historie'!$B$2:$B$429,$D450,'Ausrüstung &amp; Historie'!$H$2:$H$429,"Alliierte Unterstützung")&gt;0,"Alliierte Unterstützung",IF(COUNTIFS('Ausrüstung &amp; Historie'!$A$2:$A$429,$A450,'Ausrüstung &amp; Historie'!$B$2:$B$429,$D450,'Ausrüstung &amp; Historie'!$H$2:$H$429,"Unklar")&gt;0,"Unklar","n/a")))))))</x:f>
        <x:v>Im Einsatz</x:v>
      </x:c>
      <x:c r="G450" s="34" t="str">
        <x:v>I01</x:v>
      </x:c>
      <x:c r="H450" s="38" t="str">
        <x:v>Iranian Unit Cards abgeglichen</x:v>
      </x:c>
    </x:row>
    <x:row r="451">
      <x:c r="A451" s="34" t="str">
        <x:v>Iran</x:v>
      </x:c>
      <x:c r="B451" s="34" t="str">
        <x:v>BM-21 Hail Rocket Battery</x:v>
      </x:c>
      <x:c r="C451" s="34" t="str">
        <x:v>Artillerie</x:v>
      </x:c>
      <x:c r="D451" s="34" t="str">
        <x:v>BM-21 Grad</x:v>
      </x:c>
      <x:c r="E451" s="34" t="str">
        <x:v>Formationseinheit / Support gemäß Force Diagram</x:v>
      </x:c>
      <x:c r="F451" s="34" t="str">
        <x:f>IF($C451="Alliierte Unterstützung","Alliierte Unterstützung",IF(COUNTIFS('Ausrüstung &amp; Historie'!$A$2:$A$429,$A451,'Ausrüstung &amp; Historie'!$B$2:$B$429,$D451,'Ausrüstung &amp; Historie'!$H$2:$H$429,"Im Einsatz")&gt;0,"Im Einsatz",IF(COUNTIFS('Ausrüstung &amp; Historie'!$A$2:$A$429,$A451,'Ausrüstung &amp; Historie'!$B$2:$B$429,$D451,'Ausrüstung &amp; Historie'!$H$2:$H$429,"Noch nicht eingeführt")&gt;0,"Noch nicht eingeführt",IF(COUNTIFS('Ausrüstung &amp; Historie'!$A$2:$A$429,$A451,'Ausrüstung &amp; Historie'!$B$2:$B$429,$D451,'Ausrüstung &amp; Historie'!$H$2:$H$429,"Nicht mehr im Einsatz")&gt;0,"Nicht mehr im Einsatz",IF(COUNTIFS('Ausrüstung &amp; Historie'!$A$2:$A$429,$A451,'Ausrüstung &amp; Historie'!$B$2:$B$429,$D451,'Ausrüstung &amp; Historie'!$H$2:$H$429,"Nie eingeführt / fiktiv")&gt;0,"Nie eingeführt / fiktiv",IF(COUNTIFS('Ausrüstung &amp; Historie'!$A$2:$A$429,$A451,'Ausrüstung &amp; Historie'!$B$2:$B$429,$D451,'Ausrüstung &amp; Historie'!$H$2:$H$429,"Alliierte Unterstützung")&gt;0,"Alliierte Unterstützung",IF(COUNTIFS('Ausrüstung &amp; Historie'!$A$2:$A$429,$A451,'Ausrüstung &amp; Historie'!$B$2:$B$429,$D451,'Ausrüstung &amp; Historie'!$H$2:$H$429,"Unklar")&gt;0,"Unklar","n/a")))))))</x:f>
        <x:v>Im Einsatz</x:v>
      </x:c>
      <x:c r="G451" s="34" t="str">
        <x:v>I01</x:v>
      </x:c>
      <x:c r="H451" s="38" t="str">
        <x:v>Iranian Unit Cards abgeglichen</x:v>
      </x:c>
    </x:row>
    <x:row r="452">
      <x:c r="A452" s="34" t="str">
        <x:v>Iran</x:v>
      </x:c>
      <x:c r="B452" s="34" t="str">
        <x:v>ZSU-57-2 AA Platoon</x:v>
      </x:c>
      <x:c r="C452" s="34" t="str">
        <x:v>Flugabwehr</x:v>
      </x:c>
      <x:c r="D452" s="34" t="str">
        <x:v>ZSU-57-2</x:v>
      </x:c>
      <x:c r="E452" s="34" t="str">
        <x:v>Formationseinheit / Support gemäß Force Diagram</x:v>
      </x:c>
      <x:c r="F452" s="34" t="str">
        <x:f>IF($C452="Alliierte Unterstützung","Alliierte Unterstützung",IF(COUNTIFS('Ausrüstung &amp; Historie'!$A$2:$A$429,$A452,'Ausrüstung &amp; Historie'!$B$2:$B$429,$D452,'Ausrüstung &amp; Historie'!$H$2:$H$429,"Im Einsatz")&gt;0,"Im Einsatz",IF(COUNTIFS('Ausrüstung &amp; Historie'!$A$2:$A$429,$A452,'Ausrüstung &amp; Historie'!$B$2:$B$429,$D452,'Ausrüstung &amp; Historie'!$H$2:$H$429,"Noch nicht eingeführt")&gt;0,"Noch nicht eingeführt",IF(COUNTIFS('Ausrüstung &amp; Historie'!$A$2:$A$429,$A452,'Ausrüstung &amp; Historie'!$B$2:$B$429,$D452,'Ausrüstung &amp; Historie'!$H$2:$H$429,"Nicht mehr im Einsatz")&gt;0,"Nicht mehr im Einsatz",IF(COUNTIFS('Ausrüstung &amp; Historie'!$A$2:$A$429,$A452,'Ausrüstung &amp; Historie'!$B$2:$B$429,$D452,'Ausrüstung &amp; Historie'!$H$2:$H$429,"Nie eingeführt / fiktiv")&gt;0,"Nie eingeführt / fiktiv",IF(COUNTIFS('Ausrüstung &amp; Historie'!$A$2:$A$429,$A452,'Ausrüstung &amp; Historie'!$B$2:$B$429,$D452,'Ausrüstung &amp; Historie'!$H$2:$H$429,"Alliierte Unterstützung")&gt;0,"Alliierte Unterstützung",IF(COUNTIFS('Ausrüstung &amp; Historie'!$A$2:$A$429,$A452,'Ausrüstung &amp; Historie'!$B$2:$B$429,$D452,'Ausrüstung &amp; Historie'!$H$2:$H$429,"Unklar")&gt;0,"Unklar","n/a")))))))</x:f>
        <x:v>Im Einsatz</x:v>
      </x:c>
      <x:c r="G452" s="34" t="str">
        <x:v>I01</x:v>
      </x:c>
      <x:c r="H452" s="38" t="str">
        <x:v>Iranian Unit Cards abgeglichen</x:v>
      </x:c>
    </x:row>
    <x:row r="453">
      <x:c r="A453" s="34" t="str">
        <x:v>Iran</x:v>
      </x:c>
      <x:c r="B453" s="34" t="str">
        <x:v>ZSU-23-4 Shilka AA Group</x:v>
      </x:c>
      <x:c r="C453" s="34" t="str">
        <x:v>Flugabwehr</x:v>
      </x:c>
      <x:c r="D453" s="34" t="str">
        <x:v>ZSU-23-4 Shilka</x:v>
      </x:c>
      <x:c r="E453" s="34" t="str">
        <x:v>Formationseinheit / Support gemäß Force Diagram</x:v>
      </x:c>
      <x:c r="F453" s="34" t="str">
        <x:f>IF($C453="Alliierte Unterstützung","Alliierte Unterstützung",IF(COUNTIFS('Ausrüstung &amp; Historie'!$A$2:$A$429,$A453,'Ausrüstung &amp; Historie'!$B$2:$B$429,$D453,'Ausrüstung &amp; Historie'!$H$2:$H$429,"Im Einsatz")&gt;0,"Im Einsatz",IF(COUNTIFS('Ausrüstung &amp; Historie'!$A$2:$A$429,$A453,'Ausrüstung &amp; Historie'!$B$2:$B$429,$D453,'Ausrüstung &amp; Historie'!$H$2:$H$429,"Noch nicht eingeführt")&gt;0,"Noch nicht eingeführt",IF(COUNTIFS('Ausrüstung &amp; Historie'!$A$2:$A$429,$A453,'Ausrüstung &amp; Historie'!$B$2:$B$429,$D453,'Ausrüstung &amp; Historie'!$H$2:$H$429,"Nicht mehr im Einsatz")&gt;0,"Nicht mehr im Einsatz",IF(COUNTIFS('Ausrüstung &amp; Historie'!$A$2:$A$429,$A453,'Ausrüstung &amp; Historie'!$B$2:$B$429,$D453,'Ausrüstung &amp; Historie'!$H$2:$H$429,"Nie eingeführt / fiktiv")&gt;0,"Nie eingeführt / fiktiv",IF(COUNTIFS('Ausrüstung &amp; Historie'!$A$2:$A$429,$A453,'Ausrüstung &amp; Historie'!$B$2:$B$429,$D453,'Ausrüstung &amp; Historie'!$H$2:$H$429,"Alliierte Unterstützung")&gt;0,"Alliierte Unterstützung",IF(COUNTIFS('Ausrüstung &amp; Historie'!$A$2:$A$429,$A453,'Ausrüstung &amp; Historie'!$B$2:$B$429,$D453,'Ausrüstung &amp; Historie'!$H$2:$H$429,"Unklar")&gt;0,"Unklar","n/a")))))))</x:f>
        <x:v>Im Einsatz</x:v>
      </x:c>
      <x:c r="G453" s="34" t="str">
        <x:v>I01</x:v>
      </x:c>
      <x:c r="H453" s="38" t="str">
        <x:v>Iranian Unit Cards abgeglichen</x:v>
      </x:c>
    </x:row>
    <x:row r="454">
      <x:c r="A454" s="34" t="str">
        <x:v>Iran</x:v>
      </x:c>
      <x:c r="B454" s="34" t="str">
        <x:v>AH-1 Cobra Attack Helicopter Group</x:v>
      </x:c>
      <x:c r="C454" s="34" t="str">
        <x:v>Luftunterstützung</x:v>
      </x:c>
      <x:c r="D454" s="34" t="str">
        <x:v>AH-1 Cobra</x:v>
      </x:c>
      <x:c r="E454" s="34" t="str">
        <x:v>Formationseinheit / Support gemäß Force Diagram</x:v>
      </x:c>
      <x:c r="F454" s="34" t="str">
        <x:f>IF($C454="Alliierte Unterstützung","Alliierte Unterstützung",IF(COUNTIFS('Ausrüstung &amp; Historie'!$A$2:$A$429,$A454,'Ausrüstung &amp; Historie'!$B$2:$B$429,$D454,'Ausrüstung &amp; Historie'!$H$2:$H$429,"Im Einsatz")&gt;0,"Im Einsatz",IF(COUNTIFS('Ausrüstung &amp; Historie'!$A$2:$A$429,$A454,'Ausrüstung &amp; Historie'!$B$2:$B$429,$D454,'Ausrüstung &amp; Historie'!$H$2:$H$429,"Noch nicht eingeführt")&gt;0,"Noch nicht eingeführt",IF(COUNTIFS('Ausrüstung &amp; Historie'!$A$2:$A$429,$A454,'Ausrüstung &amp; Historie'!$B$2:$B$429,$D454,'Ausrüstung &amp; Historie'!$H$2:$H$429,"Nicht mehr im Einsatz")&gt;0,"Nicht mehr im Einsatz",IF(COUNTIFS('Ausrüstung &amp; Historie'!$A$2:$A$429,$A454,'Ausrüstung &amp; Historie'!$B$2:$B$429,$D454,'Ausrüstung &amp; Historie'!$H$2:$H$429,"Nie eingeführt / fiktiv")&gt;0,"Nie eingeführt / fiktiv",IF(COUNTIFS('Ausrüstung &amp; Historie'!$A$2:$A$429,$A454,'Ausrüstung &amp; Historie'!$B$2:$B$429,$D454,'Ausrüstung &amp; Historie'!$H$2:$H$429,"Alliierte Unterstützung")&gt;0,"Alliierte Unterstützung",IF(COUNTIFS('Ausrüstung &amp; Historie'!$A$2:$A$429,$A454,'Ausrüstung &amp; Historie'!$B$2:$B$429,$D454,'Ausrüstung &amp; Historie'!$H$2:$H$429,"Unklar")&gt;0,"Unklar","n/a")))))))</x:f>
        <x:v>Im Einsatz</x:v>
      </x:c>
      <x:c r="G454" s="34" t="str">
        <x:v>I01</x:v>
      </x:c>
      <x:c r="H454" s="38" t="str">
        <x:v>Iranian Unit Cards abgeglichen</x:v>
      </x:c>
    </x:row>
    <x:row r="455">
      <x:c r="A455" s="34" t="str">
        <x:v>Iran</x:v>
      </x:c>
      <x:c r="B455" s="34" t="str">
        <x:v>M113 OP</x:v>
      </x:c>
      <x:c r="C455" s="34" t="str">
        <x:v>Aufklärung / Beobachtung</x:v>
      </x:c>
      <x:c r="D455" s="34" t="str">
        <x:v>M113</x:v>
      </x:c>
      <x:c r="E455" s="34" t="str">
        <x:v>Formationseinheit / Support gemäß Force Diagram</x:v>
      </x:c>
      <x:c r="F455" s="34" t="str">
        <x:f>IF($C455="Alliierte Unterstützung","Alliierte Unterstützung",IF(COUNTIFS('Ausrüstung &amp; Historie'!$A$2:$A$429,$A455,'Ausrüstung &amp; Historie'!$B$2:$B$429,$D455,'Ausrüstung &amp; Historie'!$H$2:$H$429,"Im Einsatz")&gt;0,"Im Einsatz",IF(COUNTIFS('Ausrüstung &amp; Historie'!$A$2:$A$429,$A455,'Ausrüstung &amp; Historie'!$B$2:$B$429,$D455,'Ausrüstung &amp; Historie'!$H$2:$H$429,"Noch nicht eingeführt")&gt;0,"Noch nicht eingeführt",IF(COUNTIFS('Ausrüstung &amp; Historie'!$A$2:$A$429,$A455,'Ausrüstung &amp; Historie'!$B$2:$B$429,$D455,'Ausrüstung &amp; Historie'!$H$2:$H$429,"Nicht mehr im Einsatz")&gt;0,"Nicht mehr im Einsatz",IF(COUNTIFS('Ausrüstung &amp; Historie'!$A$2:$A$429,$A455,'Ausrüstung &amp; Historie'!$B$2:$B$429,$D455,'Ausrüstung &amp; Historie'!$H$2:$H$429,"Nie eingeführt / fiktiv")&gt;0,"Nie eingeführt / fiktiv",IF(COUNTIFS('Ausrüstung &amp; Historie'!$A$2:$A$429,$A455,'Ausrüstung &amp; Historie'!$B$2:$B$429,$D455,'Ausrüstung &amp; Historie'!$H$2:$H$429,"Alliierte Unterstützung")&gt;0,"Alliierte Unterstützung",IF(COUNTIFS('Ausrüstung &amp; Historie'!$A$2:$A$429,$A455,'Ausrüstung &amp; Historie'!$B$2:$B$429,$D455,'Ausrüstung &amp; Historie'!$H$2:$H$429,"Unklar")&gt;0,"Unklar","n/a")))))))</x:f>
        <x:v>Im Einsatz</x:v>
      </x:c>
      <x:c r="G455" s="34" t="str">
        <x:v>I01</x:v>
      </x:c>
      <x:c r="H455" s="38" t="str">
        <x:v>Iranian Unit Cards abgeglichen</x:v>
      </x:c>
    </x:row>
    <x:row r="456">
      <x:c r="A456" s="34" t="str">
        <x:v>Syrien</x:v>
      </x:c>
      <x:c r="B456" s="34" t="str">
        <x:v>T-72M Tank Company</x:v>
      </x:c>
      <x:c r="C456" s="34" t="str">
        <x:v>Panzer / Gefechtsfahrzeug</x:v>
      </x:c>
      <x:c r="D456" s="34" t="str">
        <x:v>T-72M</x:v>
      </x:c>
      <x:c r="E456" s="34" t="str">
        <x:v>Formationseinheit / Support gemäß Force Diagram</x:v>
      </x:c>
      <x:c r="F456" s="34" t="str">
        <x:f>IF($C456="Alliierte Unterstützung","Alliierte Unterstützung",IF(COUNTIFS('Ausrüstung &amp; Historie'!$A$2:$A$429,$A456,'Ausrüstung &amp; Historie'!$B$2:$B$429,$D456,'Ausrüstung &amp; Historie'!$H$2:$H$429,"Im Einsatz")&gt;0,"Im Einsatz",IF(COUNTIFS('Ausrüstung &amp; Historie'!$A$2:$A$429,$A456,'Ausrüstung &amp; Historie'!$B$2:$B$429,$D456,'Ausrüstung &amp; Historie'!$H$2:$H$429,"Noch nicht eingeführt")&gt;0,"Noch nicht eingeführt",IF(COUNTIFS('Ausrüstung &amp; Historie'!$A$2:$A$429,$A456,'Ausrüstung &amp; Historie'!$B$2:$B$429,$D456,'Ausrüstung &amp; Historie'!$H$2:$H$429,"Nicht mehr im Einsatz")&gt;0,"Nicht mehr im Einsatz",IF(COUNTIFS('Ausrüstung &amp; Historie'!$A$2:$A$429,$A456,'Ausrüstung &amp; Historie'!$B$2:$B$429,$D456,'Ausrüstung &amp; Historie'!$H$2:$H$429,"Nie eingeführt / fiktiv")&gt;0,"Nie eingeführt / fiktiv",IF(COUNTIFS('Ausrüstung &amp; Historie'!$A$2:$A$429,$A456,'Ausrüstung &amp; Historie'!$B$2:$B$429,$D456,'Ausrüstung &amp; Historie'!$H$2:$H$429,"Alliierte Unterstützung")&gt;0,"Alliierte Unterstützung",IF(COUNTIFS('Ausrüstung &amp; Historie'!$A$2:$A$429,$A456,'Ausrüstung &amp; Historie'!$B$2:$B$429,$D456,'Ausrüstung &amp; Historie'!$H$2:$H$429,"Unklar")&gt;0,"Unklar","n/a")))))))</x:f>
        <x:v>Im Einsatz</x:v>
      </x:c>
      <x:c r="G456" s="34" t="str">
        <x:v>G02</x:v>
      </x:c>
      <x:c r="H456" s="38" t="str">
        <x:v>abgeglichen</x:v>
      </x:c>
    </x:row>
    <x:row r="457">
      <x:c r="A457" s="34" t="str">
        <x:v>Syrien</x:v>
      </x:c>
      <x:c r="B457" s="34" t="str">
        <x:v>T-62 Tank Company</x:v>
      </x:c>
      <x:c r="C457" s="34" t="str">
        <x:v>Panzer / Gefechtsfahrzeug</x:v>
      </x:c>
      <x:c r="D457" s="34" t="str">
        <x:v>T-62</x:v>
      </x:c>
      <x:c r="E457" s="34" t="str">
        <x:v>Formationseinheit / Support gemäß Force Diagram</x:v>
      </x:c>
      <x:c r="F457" s="34" t="str">
        <x:f>IF($C457="Alliierte Unterstützung","Alliierte Unterstützung",IF(COUNTIFS('Ausrüstung &amp; Historie'!$A$2:$A$429,$A457,'Ausrüstung &amp; Historie'!$B$2:$B$429,$D457,'Ausrüstung &amp; Historie'!$H$2:$H$429,"Im Einsatz")&gt;0,"Im Einsatz",IF(COUNTIFS('Ausrüstung &amp; Historie'!$A$2:$A$429,$A457,'Ausrüstung &amp; Historie'!$B$2:$B$429,$D457,'Ausrüstung &amp; Historie'!$H$2:$H$429,"Noch nicht eingeführt")&gt;0,"Noch nicht eingeführt",IF(COUNTIFS('Ausrüstung &amp; Historie'!$A$2:$A$429,$A457,'Ausrüstung &amp; Historie'!$B$2:$B$429,$D457,'Ausrüstung &amp; Historie'!$H$2:$H$429,"Nicht mehr im Einsatz")&gt;0,"Nicht mehr im Einsatz",IF(COUNTIFS('Ausrüstung &amp; Historie'!$A$2:$A$429,$A457,'Ausrüstung &amp; Historie'!$B$2:$B$429,$D457,'Ausrüstung &amp; Historie'!$H$2:$H$429,"Nie eingeführt / fiktiv")&gt;0,"Nie eingeführt / fiktiv",IF(COUNTIFS('Ausrüstung &amp; Historie'!$A$2:$A$429,$A457,'Ausrüstung &amp; Historie'!$B$2:$B$429,$D457,'Ausrüstung &amp; Historie'!$H$2:$H$429,"Alliierte Unterstützung")&gt;0,"Alliierte Unterstützung",IF(COUNTIFS('Ausrüstung &amp; Historie'!$A$2:$A$429,$A457,'Ausrüstung &amp; Historie'!$B$2:$B$429,$D457,'Ausrüstung &amp; Historie'!$H$2:$H$429,"Unklar")&gt;0,"Unklar","n/a")))))))</x:f>
        <x:v>Im Einsatz</x:v>
      </x:c>
      <x:c r="G457" s="34" t="str">
        <x:v>G02</x:v>
      </x:c>
      <x:c r="H457" s="38" t="str">
        <x:v>abgeglichen</x:v>
      </x:c>
    </x:row>
    <x:row r="458">
      <x:c r="A458" s="34" t="str">
        <x:v>Syrien</x:v>
      </x:c>
      <x:c r="B458" s="34" t="str">
        <x:v>T-55 Tank Company</x:v>
      </x:c>
      <x:c r="C458" s="34" t="str">
        <x:v>Panzer / Gefechtsfahrzeug</x:v>
      </x:c>
      <x:c r="D458" s="34" t="str">
        <x:v>T-55</x:v>
      </x:c>
      <x:c r="E458" s="34" t="str">
        <x:v>Formationseinheit / Support gemäß Force Diagram</x:v>
      </x:c>
      <x:c r="F458" s="34" t="str">
        <x:f>IF($C458="Alliierte Unterstützung","Alliierte Unterstützung",IF(COUNTIFS('Ausrüstung &amp; Historie'!$A$2:$A$429,$A458,'Ausrüstung &amp; Historie'!$B$2:$B$429,$D458,'Ausrüstung &amp; Historie'!$H$2:$H$429,"Im Einsatz")&gt;0,"Im Einsatz",IF(COUNTIFS('Ausrüstung &amp; Historie'!$A$2:$A$429,$A458,'Ausrüstung &amp; Historie'!$B$2:$B$429,$D458,'Ausrüstung &amp; Historie'!$H$2:$H$429,"Noch nicht eingeführt")&gt;0,"Noch nicht eingeführt",IF(COUNTIFS('Ausrüstung &amp; Historie'!$A$2:$A$429,$A458,'Ausrüstung &amp; Historie'!$B$2:$B$429,$D458,'Ausrüstung &amp; Historie'!$H$2:$H$429,"Nicht mehr im Einsatz")&gt;0,"Nicht mehr im Einsatz",IF(COUNTIFS('Ausrüstung &amp; Historie'!$A$2:$A$429,$A458,'Ausrüstung &amp; Historie'!$B$2:$B$429,$D458,'Ausrüstung &amp; Historie'!$H$2:$H$429,"Nie eingeführt / fiktiv")&gt;0,"Nie eingeführt / fiktiv",IF(COUNTIFS('Ausrüstung &amp; Historie'!$A$2:$A$429,$A458,'Ausrüstung &amp; Historie'!$B$2:$B$429,$D458,'Ausrüstung &amp; Historie'!$H$2:$H$429,"Alliierte Unterstützung")&gt;0,"Alliierte Unterstützung",IF(COUNTIFS('Ausrüstung &amp; Historie'!$A$2:$A$429,$A458,'Ausrüstung &amp; Historie'!$B$2:$B$429,$D458,'Ausrüstung &amp; Historie'!$H$2:$H$429,"Unklar")&gt;0,"Unklar","n/a")))))))</x:f>
        <x:v>Im Einsatz</x:v>
      </x:c>
      <x:c r="G458" s="34" t="str">
        <x:v>G02</x:v>
      </x:c>
      <x:c r="H458" s="38" t="str">
        <x:v>abgeglichen</x:v>
      </x:c>
    </x:row>
    <x:row r="459">
      <x:c r="A459" s="34" t="str">
        <x:v>Syrien</x:v>
      </x:c>
      <x:c r="B459" s="34" t="str">
        <x:v>BMP-1 Mech Company</x:v>
      </x:c>
      <x:c r="C459" s="34" t="str">
        <x:v>Transport / IFV</x:v>
      </x:c>
      <x:c r="D459" s="34" t="str">
        <x:v>BMP-1</x:v>
      </x:c>
      <x:c r="E459" s="34" t="str">
        <x:v>Formationseinheit / Support gemäß Force Diagram</x:v>
      </x:c>
      <x:c r="F459" s="34" t="str">
        <x:f>IF($C459="Alliierte Unterstützung","Alliierte Unterstützung",IF(COUNTIFS('Ausrüstung &amp; Historie'!$A$2:$A$429,$A459,'Ausrüstung &amp; Historie'!$B$2:$B$429,$D459,'Ausrüstung &amp; Historie'!$H$2:$H$429,"Im Einsatz")&gt;0,"Im Einsatz",IF(COUNTIFS('Ausrüstung &amp; Historie'!$A$2:$A$429,$A459,'Ausrüstung &amp; Historie'!$B$2:$B$429,$D459,'Ausrüstung &amp; Historie'!$H$2:$H$429,"Noch nicht eingeführt")&gt;0,"Noch nicht eingeführt",IF(COUNTIFS('Ausrüstung &amp; Historie'!$A$2:$A$429,$A459,'Ausrüstung &amp; Historie'!$B$2:$B$429,$D459,'Ausrüstung &amp; Historie'!$H$2:$H$429,"Nicht mehr im Einsatz")&gt;0,"Nicht mehr im Einsatz",IF(COUNTIFS('Ausrüstung &amp; Historie'!$A$2:$A$429,$A459,'Ausrüstung &amp; Historie'!$B$2:$B$429,$D459,'Ausrüstung &amp; Historie'!$H$2:$H$429,"Nie eingeführt / fiktiv")&gt;0,"Nie eingeführt / fiktiv",IF(COUNTIFS('Ausrüstung &amp; Historie'!$A$2:$A$429,$A459,'Ausrüstung &amp; Historie'!$B$2:$B$429,$D459,'Ausrüstung &amp; Historie'!$H$2:$H$429,"Alliierte Unterstützung")&gt;0,"Alliierte Unterstützung",IF(COUNTIFS('Ausrüstung &amp; Historie'!$A$2:$A$429,$A459,'Ausrüstung &amp; Historie'!$B$2:$B$429,$D459,'Ausrüstung &amp; Historie'!$H$2:$H$429,"Unklar")&gt;0,"Unklar","n/a")))))))</x:f>
        <x:v>Im Einsatz</x:v>
      </x:c>
      <x:c r="G459" s="34" t="str">
        <x:v>G02</x:v>
      </x:c>
      <x:c r="H459" s="38" t="str">
        <x:v>abgeglichen</x:v>
      </x:c>
    </x:row>
    <x:row r="460">
      <x:c r="A460" s="34" t="str">
        <x:v>Syrien</x:v>
      </x:c>
      <x:c r="B460" s="34" t="str">
        <x:v>BTR Mech Company</x:v>
      </x:c>
      <x:c r="C460" s="34" t="str">
        <x:v>Infanterie / Mechanisiert</x:v>
      </x:c>
      <x:c r="D460" s="34" t="str">
        <x:v>BTR-60</x:v>
      </x:c>
      <x:c r="E460" s="34" t="str">
        <x:v>Formationseinheit / Support gemäß Force Diagram</x:v>
      </x:c>
      <x:c r="F460" s="34" t="str">
        <x:f>IF($C460="Alliierte Unterstützung","Alliierte Unterstützung",IF(COUNTIFS('Ausrüstung &amp; Historie'!$A$2:$A$429,$A460,'Ausrüstung &amp; Historie'!$B$2:$B$429,$D460,'Ausrüstung &amp; Historie'!$H$2:$H$429,"Im Einsatz")&gt;0,"Im Einsatz",IF(COUNTIFS('Ausrüstung &amp; Historie'!$A$2:$A$429,$A460,'Ausrüstung &amp; Historie'!$B$2:$B$429,$D460,'Ausrüstung &amp; Historie'!$H$2:$H$429,"Noch nicht eingeführt")&gt;0,"Noch nicht eingeführt",IF(COUNTIFS('Ausrüstung &amp; Historie'!$A$2:$A$429,$A460,'Ausrüstung &amp; Historie'!$B$2:$B$429,$D460,'Ausrüstung &amp; Historie'!$H$2:$H$429,"Nicht mehr im Einsatz")&gt;0,"Nicht mehr im Einsatz",IF(COUNTIFS('Ausrüstung &amp; Historie'!$A$2:$A$429,$A460,'Ausrüstung &amp; Historie'!$B$2:$B$429,$D460,'Ausrüstung &amp; Historie'!$H$2:$H$429,"Nie eingeführt / fiktiv")&gt;0,"Nie eingeführt / fiktiv",IF(COUNTIFS('Ausrüstung &amp; Historie'!$A$2:$A$429,$A460,'Ausrüstung &amp; Historie'!$B$2:$B$429,$D460,'Ausrüstung &amp; Historie'!$H$2:$H$429,"Alliierte Unterstützung")&gt;0,"Alliierte Unterstützung",IF(COUNTIFS('Ausrüstung &amp; Historie'!$A$2:$A$429,$A460,'Ausrüstung &amp; Historie'!$B$2:$B$429,$D460,'Ausrüstung &amp; Historie'!$H$2:$H$429,"Unklar")&gt;0,"Unklar","n/a")))))))</x:f>
        <x:v>Im Einsatz</x:v>
      </x:c>
      <x:c r="G460" s="34" t="str">
        <x:v>G02</x:v>
      </x:c>
      <x:c r="H460" s="38" t="str">
        <x:v>abgeglichen</x:v>
      </x:c>
    </x:row>
    <x:row r="461">
      <x:c r="A461" s="34" t="str">
        <x:v>Syrien</x:v>
      </x:c>
      <x:c r="B461" s="34" t="str">
        <x:v>BRDM-2 Scout Platoon</x:v>
      </x:c>
      <x:c r="C461" s="34" t="str">
        <x:v>Aufklärung / Beobachtung</x:v>
      </x:c>
      <x:c r="D461" s="34" t="str">
        <x:v>BRDM-2</x:v>
      </x:c>
      <x:c r="E461" s="34" t="str">
        <x:v>Formationseinheit / Support gemäß Force Diagram</x:v>
      </x:c>
      <x:c r="F461" s="34" t="str">
        <x:f>IF($C461="Alliierte Unterstützung","Alliierte Unterstützung",IF(COUNTIFS('Ausrüstung &amp; Historie'!$A$2:$A$429,$A461,'Ausrüstung &amp; Historie'!$B$2:$B$429,$D461,'Ausrüstung &amp; Historie'!$H$2:$H$429,"Im Einsatz")&gt;0,"Im Einsatz",IF(COUNTIFS('Ausrüstung &amp; Historie'!$A$2:$A$429,$A461,'Ausrüstung &amp; Historie'!$B$2:$B$429,$D461,'Ausrüstung &amp; Historie'!$H$2:$H$429,"Noch nicht eingeführt")&gt;0,"Noch nicht eingeführt",IF(COUNTIFS('Ausrüstung &amp; Historie'!$A$2:$A$429,$A461,'Ausrüstung &amp; Historie'!$B$2:$B$429,$D461,'Ausrüstung &amp; Historie'!$H$2:$H$429,"Nicht mehr im Einsatz")&gt;0,"Nicht mehr im Einsatz",IF(COUNTIFS('Ausrüstung &amp; Historie'!$A$2:$A$429,$A461,'Ausrüstung &amp; Historie'!$B$2:$B$429,$D461,'Ausrüstung &amp; Historie'!$H$2:$H$429,"Nie eingeführt / fiktiv")&gt;0,"Nie eingeführt / fiktiv",IF(COUNTIFS('Ausrüstung &amp; Historie'!$A$2:$A$429,$A461,'Ausrüstung &amp; Historie'!$B$2:$B$429,$D461,'Ausrüstung &amp; Historie'!$H$2:$H$429,"Alliierte Unterstützung")&gt;0,"Alliierte Unterstützung",IF(COUNTIFS('Ausrüstung &amp; Historie'!$A$2:$A$429,$A461,'Ausrüstung &amp; Historie'!$B$2:$B$429,$D461,'Ausrüstung &amp; Historie'!$H$2:$H$429,"Unklar")&gt;0,"Unklar","n/a")))))))</x:f>
        <x:v>Im Einsatz</x:v>
      </x:c>
      <x:c r="G461" s="34" t="str">
        <x:v>G02</x:v>
      </x:c>
      <x:c r="H461" s="38" t="str">
        <x:v>abgeglichen</x:v>
      </x:c>
    </x:row>
    <x:row r="462">
      <x:c r="A462" s="34" t="str">
        <x:v>Syrien</x:v>
      </x:c>
      <x:c r="B462" s="34" t="str">
        <x:v>Spandrel Anti-Tank Platoon</x:v>
      </x:c>
      <x:c r="C462" s="34" t="str">
        <x:v>Panzerabwehr</x:v>
      </x:c>
      <x:c r="D462" s="34" t="str">
        <x:v>Spandrel</x:v>
      </x:c>
      <x:c r="E462" s="34" t="str">
        <x:v>Formationseinheit / Support gemäß Force Diagram</x:v>
      </x:c>
      <x:c r="F462" s="34" t="str">
        <x:f>IF($C462="Alliierte Unterstützung","Alliierte Unterstützung",IF(COUNTIFS('Ausrüstung &amp; Historie'!$A$2:$A$429,$A462,'Ausrüstung &amp; Historie'!$B$2:$B$429,$D462,'Ausrüstung &amp; Historie'!$H$2:$H$429,"Im Einsatz")&gt;0,"Im Einsatz",IF(COUNTIFS('Ausrüstung &amp; Historie'!$A$2:$A$429,$A462,'Ausrüstung &amp; Historie'!$B$2:$B$429,$D462,'Ausrüstung &amp; Historie'!$H$2:$H$429,"Noch nicht eingeführt")&gt;0,"Noch nicht eingeführt",IF(COUNTIFS('Ausrüstung &amp; Historie'!$A$2:$A$429,$A462,'Ausrüstung &amp; Historie'!$B$2:$B$429,$D462,'Ausrüstung &amp; Historie'!$H$2:$H$429,"Nicht mehr im Einsatz")&gt;0,"Nicht mehr im Einsatz",IF(COUNTIFS('Ausrüstung &amp; Historie'!$A$2:$A$429,$A462,'Ausrüstung &amp; Historie'!$B$2:$B$429,$D462,'Ausrüstung &amp; Historie'!$H$2:$H$429,"Nie eingeführt / fiktiv")&gt;0,"Nie eingeführt / fiktiv",IF(COUNTIFS('Ausrüstung &amp; Historie'!$A$2:$A$429,$A462,'Ausrüstung &amp; Historie'!$B$2:$B$429,$D462,'Ausrüstung &amp; Historie'!$H$2:$H$429,"Alliierte Unterstützung")&gt;0,"Alliierte Unterstützung",IF(COUNTIFS('Ausrüstung &amp; Historie'!$A$2:$A$429,$A462,'Ausrüstung &amp; Historie'!$B$2:$B$429,$D462,'Ausrüstung &amp; Historie'!$H$2:$H$429,"Unklar")&gt;0,"Unklar","n/a")))))))</x:f>
        <x:v>Im Einsatz</x:v>
      </x:c>
      <x:c r="G462" s="34" t="str">
        <x:v>G02</x:v>
      </x:c>
      <x:c r="H462" s="38" t="str">
        <x:v>abgeglichen</x:v>
      </x:c>
    </x:row>
    <x:row r="463">
      <x:c r="A463" s="34" t="str">
        <x:v>Syrien</x:v>
      </x:c>
      <x:c r="B463" s="34" t="str">
        <x:v>2S1 Carnation SP Howitzer Battery</x:v>
      </x:c>
      <x:c r="C463" s="34" t="str">
        <x:v>Artillerie</x:v>
      </x:c>
      <x:c r="D463" s="34" t="str">
        <x:v>2S1 Gvozdika</x:v>
      </x:c>
      <x:c r="E463" s="34" t="str">
        <x:v>Formationseinheit / Support gemäß Force Diagram</x:v>
      </x:c>
      <x:c r="F463" s="34" t="str">
        <x:f>IF($C463="Alliierte Unterstützung","Alliierte Unterstützung",IF(COUNTIFS('Ausrüstung &amp; Historie'!$A$2:$A$429,$A463,'Ausrüstung &amp; Historie'!$B$2:$B$429,$D463,'Ausrüstung &amp; Historie'!$H$2:$H$429,"Im Einsatz")&gt;0,"Im Einsatz",IF(COUNTIFS('Ausrüstung &amp; Historie'!$A$2:$A$429,$A463,'Ausrüstung &amp; Historie'!$B$2:$B$429,$D463,'Ausrüstung &amp; Historie'!$H$2:$H$429,"Noch nicht eingeführt")&gt;0,"Noch nicht eingeführt",IF(COUNTIFS('Ausrüstung &amp; Historie'!$A$2:$A$429,$A463,'Ausrüstung &amp; Historie'!$B$2:$B$429,$D463,'Ausrüstung &amp; Historie'!$H$2:$H$429,"Nicht mehr im Einsatz")&gt;0,"Nicht mehr im Einsatz",IF(COUNTIFS('Ausrüstung &amp; Historie'!$A$2:$A$429,$A463,'Ausrüstung &amp; Historie'!$B$2:$B$429,$D463,'Ausrüstung &amp; Historie'!$H$2:$H$429,"Nie eingeführt / fiktiv")&gt;0,"Nie eingeführt / fiktiv",IF(COUNTIFS('Ausrüstung &amp; Historie'!$A$2:$A$429,$A463,'Ausrüstung &amp; Historie'!$B$2:$B$429,$D463,'Ausrüstung &amp; Historie'!$H$2:$H$429,"Alliierte Unterstützung")&gt;0,"Alliierte Unterstützung",IF(COUNTIFS('Ausrüstung &amp; Historie'!$A$2:$A$429,$A463,'Ausrüstung &amp; Historie'!$B$2:$B$429,$D463,'Ausrüstung &amp; Historie'!$H$2:$H$429,"Unklar")&gt;0,"Unklar","n/a")))))))</x:f>
        <x:v>Im Einsatz</x:v>
      </x:c>
      <x:c r="G463" s="34" t="str">
        <x:v>G02</x:v>
      </x:c>
      <x:c r="H463" s="38" t="str">
        <x:v>abgeglichen</x:v>
      </x:c>
    </x:row>
    <x:row r="464">
      <x:c r="A464" s="34" t="str">
        <x:v>Syrien</x:v>
      </x:c>
      <x:c r="B464" s="34" t="str">
        <x:v>2S3 Acacia Heavy SP Howitzer Battery</x:v>
      </x:c>
      <x:c r="C464" s="34" t="str">
        <x:v>Artillerie</x:v>
      </x:c>
      <x:c r="D464" s="34" t="str">
        <x:v>2S3 Akatsiya</x:v>
      </x:c>
      <x:c r="E464" s="34" t="str">
        <x:v>Formationseinheit / Support gemäß Force Diagram</x:v>
      </x:c>
      <x:c r="F464" s="34" t="str">
        <x:f>IF($C464="Alliierte Unterstützung","Alliierte Unterstützung",IF(COUNTIFS('Ausrüstung &amp; Historie'!$A$2:$A$429,$A464,'Ausrüstung &amp; Historie'!$B$2:$B$429,$D464,'Ausrüstung &amp; Historie'!$H$2:$H$429,"Im Einsatz")&gt;0,"Im Einsatz",IF(COUNTIFS('Ausrüstung &amp; Historie'!$A$2:$A$429,$A464,'Ausrüstung &amp; Historie'!$B$2:$B$429,$D464,'Ausrüstung &amp; Historie'!$H$2:$H$429,"Noch nicht eingeführt")&gt;0,"Noch nicht eingeführt",IF(COUNTIFS('Ausrüstung &amp; Historie'!$A$2:$A$429,$A464,'Ausrüstung &amp; Historie'!$B$2:$B$429,$D464,'Ausrüstung &amp; Historie'!$H$2:$H$429,"Nicht mehr im Einsatz")&gt;0,"Nicht mehr im Einsatz",IF(COUNTIFS('Ausrüstung &amp; Historie'!$A$2:$A$429,$A464,'Ausrüstung &amp; Historie'!$B$2:$B$429,$D464,'Ausrüstung &amp; Historie'!$H$2:$H$429,"Nie eingeführt / fiktiv")&gt;0,"Nie eingeführt / fiktiv",IF(COUNTIFS('Ausrüstung &amp; Historie'!$A$2:$A$429,$A464,'Ausrüstung &amp; Historie'!$B$2:$B$429,$D464,'Ausrüstung &amp; Historie'!$H$2:$H$429,"Alliierte Unterstützung")&gt;0,"Alliierte Unterstützung",IF(COUNTIFS('Ausrüstung &amp; Historie'!$A$2:$A$429,$A464,'Ausrüstung &amp; Historie'!$B$2:$B$429,$D464,'Ausrüstung &amp; Historie'!$H$2:$H$429,"Unklar")&gt;0,"Unklar","n/a")))))))</x:f>
        <x:v>Im Einsatz</x:v>
      </x:c>
      <x:c r="G464" s="34" t="str">
        <x:v>G02</x:v>
      </x:c>
      <x:c r="H464" s="38" t="str">
        <x:v>abgeglichen</x:v>
      </x:c>
    </x:row>
    <x:row r="465">
      <x:c r="A465" s="34" t="str">
        <x:v>Syrien</x:v>
      </x:c>
      <x:c r="B465" s="34" t="str">
        <x:v>BM-21 Hail Rocket Launcher Battery</x:v>
      </x:c>
      <x:c r="C465" s="34" t="str">
        <x:v>Artillerie</x:v>
      </x:c>
      <x:c r="D465" s="34" t="str">
        <x:v>BM-21 Grad</x:v>
      </x:c>
      <x:c r="E465" s="34" t="str">
        <x:v>Formationseinheit / Support gemäß Force Diagram</x:v>
      </x:c>
      <x:c r="F465" s="34" t="str">
        <x:f>IF($C465="Alliierte Unterstützung","Alliierte Unterstützung",IF(COUNTIFS('Ausrüstung &amp; Historie'!$A$2:$A$429,$A465,'Ausrüstung &amp; Historie'!$B$2:$B$429,$D465,'Ausrüstung &amp; Historie'!$H$2:$H$429,"Im Einsatz")&gt;0,"Im Einsatz",IF(COUNTIFS('Ausrüstung &amp; Historie'!$A$2:$A$429,$A465,'Ausrüstung &amp; Historie'!$B$2:$B$429,$D465,'Ausrüstung &amp; Historie'!$H$2:$H$429,"Noch nicht eingeführt")&gt;0,"Noch nicht eingeführt",IF(COUNTIFS('Ausrüstung &amp; Historie'!$A$2:$A$429,$A465,'Ausrüstung &amp; Historie'!$B$2:$B$429,$D465,'Ausrüstung &amp; Historie'!$H$2:$H$429,"Nicht mehr im Einsatz")&gt;0,"Nicht mehr im Einsatz",IF(COUNTIFS('Ausrüstung &amp; Historie'!$A$2:$A$429,$A465,'Ausrüstung &amp; Historie'!$B$2:$B$429,$D465,'Ausrüstung &amp; Historie'!$H$2:$H$429,"Nie eingeführt / fiktiv")&gt;0,"Nie eingeführt / fiktiv",IF(COUNTIFS('Ausrüstung &amp; Historie'!$A$2:$A$429,$A465,'Ausrüstung &amp; Historie'!$B$2:$B$429,$D465,'Ausrüstung &amp; Historie'!$H$2:$H$429,"Alliierte Unterstützung")&gt;0,"Alliierte Unterstützung",IF(COUNTIFS('Ausrüstung &amp; Historie'!$A$2:$A$429,$A465,'Ausrüstung &amp; Historie'!$B$2:$B$429,$D465,'Ausrüstung &amp; Historie'!$H$2:$H$429,"Unklar")&gt;0,"Unklar","n/a")))))))</x:f>
        <x:v>Im Einsatz</x:v>
      </x:c>
      <x:c r="G465" s="34" t="str">
        <x:v>G02</x:v>
      </x:c>
      <x:c r="H465" s="38" t="str">
        <x:v>abgeglichen</x:v>
      </x:c>
    </x:row>
    <x:row r="466">
      <x:c r="A466" s="34" t="str">
        <x:v>Syrien</x:v>
      </x:c>
      <x:c r="B466" s="34" t="str">
        <x:v>ZSU-23-4 Shilka AA Company</x:v>
      </x:c>
      <x:c r="C466" s="34" t="str">
        <x:v>Flugabwehr</x:v>
      </x:c>
      <x:c r="D466" s="34" t="str">
        <x:v>ZSU-23-4 Shilka</x:v>
      </x:c>
      <x:c r="E466" s="34" t="str">
        <x:v>Formationseinheit / Support gemäß Force Diagram</x:v>
      </x:c>
      <x:c r="F466" s="34" t="str">
        <x:f>IF($C466="Alliierte Unterstützung","Alliierte Unterstützung",IF(COUNTIFS('Ausrüstung &amp; Historie'!$A$2:$A$429,$A466,'Ausrüstung &amp; Historie'!$B$2:$B$429,$D466,'Ausrüstung &amp; Historie'!$H$2:$H$429,"Im Einsatz")&gt;0,"Im Einsatz",IF(COUNTIFS('Ausrüstung &amp; Historie'!$A$2:$A$429,$A466,'Ausrüstung &amp; Historie'!$B$2:$B$429,$D466,'Ausrüstung &amp; Historie'!$H$2:$H$429,"Noch nicht eingeführt")&gt;0,"Noch nicht eingeführt",IF(COUNTIFS('Ausrüstung &amp; Historie'!$A$2:$A$429,$A466,'Ausrüstung &amp; Historie'!$B$2:$B$429,$D466,'Ausrüstung &amp; Historie'!$H$2:$H$429,"Nicht mehr im Einsatz")&gt;0,"Nicht mehr im Einsatz",IF(COUNTIFS('Ausrüstung &amp; Historie'!$A$2:$A$429,$A466,'Ausrüstung &amp; Historie'!$B$2:$B$429,$D466,'Ausrüstung &amp; Historie'!$H$2:$H$429,"Nie eingeführt / fiktiv")&gt;0,"Nie eingeführt / fiktiv",IF(COUNTIFS('Ausrüstung &amp; Historie'!$A$2:$A$429,$A466,'Ausrüstung &amp; Historie'!$B$2:$B$429,$D466,'Ausrüstung &amp; Historie'!$H$2:$H$429,"Alliierte Unterstützung")&gt;0,"Alliierte Unterstützung",IF(COUNTIFS('Ausrüstung &amp; Historie'!$A$2:$A$429,$A466,'Ausrüstung &amp; Historie'!$B$2:$B$429,$D466,'Ausrüstung &amp; Historie'!$H$2:$H$429,"Unklar")&gt;0,"Unklar","n/a")))))))</x:f>
        <x:v>Im Einsatz</x:v>
      </x:c>
      <x:c r="G466" s="34" t="str">
        <x:v>G02</x:v>
      </x:c>
      <x:c r="H466" s="38" t="str">
        <x:v>abgeglichen</x:v>
      </x:c>
    </x:row>
    <x:row r="467">
      <x:c r="A467" s="34" t="str">
        <x:v>Syrien</x:v>
      </x:c>
      <x:c r="B467" s="34" t="str">
        <x:v>ZSU-57-2 AA Company</x:v>
      </x:c>
      <x:c r="C467" s="34" t="str">
        <x:v>Flugabwehr</x:v>
      </x:c>
      <x:c r="D467" s="34" t="str">
        <x:v>ZSU-57-2</x:v>
      </x:c>
      <x:c r="E467" s="34" t="str">
        <x:v>Formationseinheit / Support gemäß Force Diagram</x:v>
      </x:c>
      <x:c r="F467" s="34" t="str">
        <x:f>IF($C467="Alliierte Unterstützung","Alliierte Unterstützung",IF(COUNTIFS('Ausrüstung &amp; Historie'!$A$2:$A$429,$A467,'Ausrüstung &amp; Historie'!$B$2:$B$429,$D467,'Ausrüstung &amp; Historie'!$H$2:$H$429,"Im Einsatz")&gt;0,"Im Einsatz",IF(COUNTIFS('Ausrüstung &amp; Historie'!$A$2:$A$429,$A467,'Ausrüstung &amp; Historie'!$B$2:$B$429,$D467,'Ausrüstung &amp; Historie'!$H$2:$H$429,"Noch nicht eingeführt")&gt;0,"Noch nicht eingeführt",IF(COUNTIFS('Ausrüstung &amp; Historie'!$A$2:$A$429,$A467,'Ausrüstung &amp; Historie'!$B$2:$B$429,$D467,'Ausrüstung &amp; Historie'!$H$2:$H$429,"Nicht mehr im Einsatz")&gt;0,"Nicht mehr im Einsatz",IF(COUNTIFS('Ausrüstung &amp; Historie'!$A$2:$A$429,$A467,'Ausrüstung &amp; Historie'!$B$2:$B$429,$D467,'Ausrüstung &amp; Historie'!$H$2:$H$429,"Nie eingeführt / fiktiv")&gt;0,"Nie eingeführt / fiktiv",IF(COUNTIFS('Ausrüstung &amp; Historie'!$A$2:$A$429,$A467,'Ausrüstung &amp; Historie'!$B$2:$B$429,$D467,'Ausrüstung &amp; Historie'!$H$2:$H$429,"Alliierte Unterstützung")&gt;0,"Alliierte Unterstützung",IF(COUNTIFS('Ausrüstung &amp; Historie'!$A$2:$A$429,$A467,'Ausrüstung &amp; Historie'!$B$2:$B$429,$D467,'Ausrüstung &amp; Historie'!$H$2:$H$429,"Unklar")&gt;0,"Unklar","n/a")))))))</x:f>
        <x:v>Im Einsatz</x:v>
      </x:c>
      <x:c r="G467" s="34" t="str">
        <x:v>G02</x:v>
      </x:c>
      <x:c r="H467" s="38" t="str">
        <x:v>abgeglichen</x:v>
      </x:c>
    </x:row>
    <x:row r="468">
      <x:c r="A468" s="34" t="str">
        <x:v>Syrien</x:v>
      </x:c>
      <x:c r="B468" s="34" t="str">
        <x:v>SA-9 Gaskin SAM Platoon</x:v>
      </x:c>
      <x:c r="C468" s="34" t="str">
        <x:v>Flugabwehr</x:v>
      </x:c>
      <x:c r="D468" s="34" t="str">
        <x:v>SA-9 Gaskin</x:v>
      </x:c>
      <x:c r="E468" s="34" t="str">
        <x:v>Formationseinheit / Support gemäß Force Diagram</x:v>
      </x:c>
      <x:c r="F468" s="34" t="str">
        <x:f>IF($C468="Alliierte Unterstützung","Alliierte Unterstützung",IF(COUNTIFS('Ausrüstung &amp; Historie'!$A$2:$A$429,$A468,'Ausrüstung &amp; Historie'!$B$2:$B$429,$D468,'Ausrüstung &amp; Historie'!$H$2:$H$429,"Im Einsatz")&gt;0,"Im Einsatz",IF(COUNTIFS('Ausrüstung &amp; Historie'!$A$2:$A$429,$A468,'Ausrüstung &amp; Historie'!$B$2:$B$429,$D468,'Ausrüstung &amp; Historie'!$H$2:$H$429,"Noch nicht eingeführt")&gt;0,"Noch nicht eingeführt",IF(COUNTIFS('Ausrüstung &amp; Historie'!$A$2:$A$429,$A468,'Ausrüstung &amp; Historie'!$B$2:$B$429,$D468,'Ausrüstung &amp; Historie'!$H$2:$H$429,"Nicht mehr im Einsatz")&gt;0,"Nicht mehr im Einsatz",IF(COUNTIFS('Ausrüstung &amp; Historie'!$A$2:$A$429,$A468,'Ausrüstung &amp; Historie'!$B$2:$B$429,$D468,'Ausrüstung &amp; Historie'!$H$2:$H$429,"Nie eingeführt / fiktiv")&gt;0,"Nie eingeführt / fiktiv",IF(COUNTIFS('Ausrüstung &amp; Historie'!$A$2:$A$429,$A468,'Ausrüstung &amp; Historie'!$B$2:$B$429,$D468,'Ausrüstung &amp; Historie'!$H$2:$H$429,"Alliierte Unterstützung")&gt;0,"Alliierte Unterstützung",IF(COUNTIFS('Ausrüstung &amp; Historie'!$A$2:$A$429,$A468,'Ausrüstung &amp; Historie'!$B$2:$B$429,$D468,'Ausrüstung &amp; Historie'!$H$2:$H$429,"Unklar")&gt;0,"Unklar","n/a")))))))</x:f>
        <x:v>Im Einsatz</x:v>
      </x:c>
      <x:c r="G468" s="34" t="str">
        <x:v>G02</x:v>
      </x:c>
      <x:c r="H468" s="38" t="str">
        <x:v>abgeglichen</x:v>
      </x:c>
    </x:row>
    <x:row r="469">
      <x:c r="A469" s="34" t="str">
        <x:v>Syrien</x:v>
      </x:c>
      <x:c r="B469" s="34" t="str">
        <x:v>SA-13 Gopher SAM Platoon</x:v>
      </x:c>
      <x:c r="C469" s="34" t="str">
        <x:v>Flugabwehr</x:v>
      </x:c>
      <x:c r="D469" s="34" t="str">
        <x:v>SA-13 Gopher</x:v>
      </x:c>
      <x:c r="E469" s="34" t="str">
        <x:v>Formationseinheit / Support gemäß Force Diagram</x:v>
      </x:c>
      <x:c r="F469" s="34" t="str">
        <x:f>IF($C469="Alliierte Unterstützung","Alliierte Unterstützung",IF(COUNTIFS('Ausrüstung &amp; Historie'!$A$2:$A$429,$A469,'Ausrüstung &amp; Historie'!$B$2:$B$429,$D469,'Ausrüstung &amp; Historie'!$H$2:$H$429,"Im Einsatz")&gt;0,"Im Einsatz",IF(COUNTIFS('Ausrüstung &amp; Historie'!$A$2:$A$429,$A469,'Ausrüstung &amp; Historie'!$B$2:$B$429,$D469,'Ausrüstung &amp; Historie'!$H$2:$H$429,"Noch nicht eingeführt")&gt;0,"Noch nicht eingeführt",IF(COUNTIFS('Ausrüstung &amp; Historie'!$A$2:$A$429,$A469,'Ausrüstung &amp; Historie'!$B$2:$B$429,$D469,'Ausrüstung &amp; Historie'!$H$2:$H$429,"Nicht mehr im Einsatz")&gt;0,"Nicht mehr im Einsatz",IF(COUNTIFS('Ausrüstung &amp; Historie'!$A$2:$A$429,$A469,'Ausrüstung &amp; Historie'!$B$2:$B$429,$D469,'Ausrüstung &amp; Historie'!$H$2:$H$429,"Nie eingeführt / fiktiv")&gt;0,"Nie eingeführt / fiktiv",IF(COUNTIFS('Ausrüstung &amp; Historie'!$A$2:$A$429,$A469,'Ausrüstung &amp; Historie'!$B$2:$B$429,$D469,'Ausrüstung &amp; Historie'!$H$2:$H$429,"Alliierte Unterstützung")&gt;0,"Alliierte Unterstützung",IF(COUNTIFS('Ausrüstung &amp; Historie'!$A$2:$A$429,$A469,'Ausrüstung &amp; Historie'!$B$2:$B$429,$D469,'Ausrüstung &amp; Historie'!$H$2:$H$429,"Unklar")&gt;0,"Unklar","n/a")))))))</x:f>
        <x:v>Im Einsatz</x:v>
      </x:c>
      <x:c r="G469" s="34" t="str">
        <x:v>G02</x:v>
      </x:c>
      <x:c r="H469" s="38" t="str">
        <x:v>abgeglichen</x:v>
      </x:c>
    </x:row>
    <x:row r="470">
      <x:c r="A470" s="34" t="str">
        <x:v>Syrien</x:v>
      </x:c>
      <x:c r="B470" s="34" t="str">
        <x:v>SA-8 Gecko SAM Platoon</x:v>
      </x:c>
      <x:c r="C470" s="34" t="str">
        <x:v>Flugabwehr</x:v>
      </x:c>
      <x:c r="D470" s="34" t="str">
        <x:v>SA-8 Gecko</x:v>
      </x:c>
      <x:c r="E470" s="34" t="str">
        <x:v>Formationseinheit / Support gemäß Force Diagram</x:v>
      </x:c>
      <x:c r="F470" s="34" t="str">
        <x:f>IF($C470="Alliierte Unterstützung","Alliierte Unterstützung",IF(COUNTIFS('Ausrüstung &amp; Historie'!$A$2:$A$429,$A470,'Ausrüstung &amp; Historie'!$B$2:$B$429,$D470,'Ausrüstung &amp; Historie'!$H$2:$H$429,"Im Einsatz")&gt;0,"Im Einsatz",IF(COUNTIFS('Ausrüstung &amp; Historie'!$A$2:$A$429,$A470,'Ausrüstung &amp; Historie'!$B$2:$B$429,$D470,'Ausrüstung &amp; Historie'!$H$2:$H$429,"Noch nicht eingeführt")&gt;0,"Noch nicht eingeführt",IF(COUNTIFS('Ausrüstung &amp; Historie'!$A$2:$A$429,$A470,'Ausrüstung &amp; Historie'!$B$2:$B$429,$D470,'Ausrüstung &amp; Historie'!$H$2:$H$429,"Nicht mehr im Einsatz")&gt;0,"Nicht mehr im Einsatz",IF(COUNTIFS('Ausrüstung &amp; Historie'!$A$2:$A$429,$A470,'Ausrüstung &amp; Historie'!$B$2:$B$429,$D470,'Ausrüstung &amp; Historie'!$H$2:$H$429,"Nie eingeführt / fiktiv")&gt;0,"Nie eingeführt / fiktiv",IF(COUNTIFS('Ausrüstung &amp; Historie'!$A$2:$A$429,$A470,'Ausrüstung &amp; Historie'!$B$2:$B$429,$D470,'Ausrüstung &amp; Historie'!$H$2:$H$429,"Alliierte Unterstützung")&gt;0,"Alliierte Unterstützung",IF(COUNTIFS('Ausrüstung &amp; Historie'!$A$2:$A$429,$A470,'Ausrüstung &amp; Historie'!$B$2:$B$429,$D470,'Ausrüstung &amp; Historie'!$H$2:$H$429,"Unklar")&gt;0,"Unklar","n/a")))))))</x:f>
        <x:v>Im Einsatz</x:v>
      </x:c>
      <x:c r="G470" s="34" t="str">
        <x:v>G02</x:v>
      </x:c>
      <x:c r="H470" s="38" t="str">
        <x:v>abgeglichen</x:v>
      </x:c>
    </x:row>
    <x:row r="471">
      <x:c r="A471" s="34" t="str">
        <x:v>Syrien</x:v>
      </x:c>
      <x:c r="B471" s="34" t="str">
        <x:v>Mi-24 Hind Assault Helicopter Company</x:v>
      </x:c>
      <x:c r="C471" s="34" t="str">
        <x:v>Luftunterstützung</x:v>
      </x:c>
      <x:c r="D471" s="34" t="str">
        <x:v>Mi-24 Hind</x:v>
      </x:c>
      <x:c r="E471" s="34" t="str">
        <x:v>Formationseinheit / Support gemäß Force Diagram</x:v>
      </x:c>
      <x:c r="F471" s="34" t="str">
        <x:f>IF($C471="Alliierte Unterstützung","Alliierte Unterstützung",IF(COUNTIFS('Ausrüstung &amp; Historie'!$A$2:$A$429,$A471,'Ausrüstung &amp; Historie'!$B$2:$B$429,$D471,'Ausrüstung &amp; Historie'!$H$2:$H$429,"Im Einsatz")&gt;0,"Im Einsatz",IF(COUNTIFS('Ausrüstung &amp; Historie'!$A$2:$A$429,$A471,'Ausrüstung &amp; Historie'!$B$2:$B$429,$D471,'Ausrüstung &amp; Historie'!$H$2:$H$429,"Noch nicht eingeführt")&gt;0,"Noch nicht eingeführt",IF(COUNTIFS('Ausrüstung &amp; Historie'!$A$2:$A$429,$A471,'Ausrüstung &amp; Historie'!$B$2:$B$429,$D471,'Ausrüstung &amp; Historie'!$H$2:$H$429,"Nicht mehr im Einsatz")&gt;0,"Nicht mehr im Einsatz",IF(COUNTIFS('Ausrüstung &amp; Historie'!$A$2:$A$429,$A471,'Ausrüstung &amp; Historie'!$B$2:$B$429,$D471,'Ausrüstung &amp; Historie'!$H$2:$H$429,"Nie eingeführt / fiktiv")&gt;0,"Nie eingeführt / fiktiv",IF(COUNTIFS('Ausrüstung &amp; Historie'!$A$2:$A$429,$A471,'Ausrüstung &amp; Historie'!$B$2:$B$429,$D471,'Ausrüstung &amp; Historie'!$H$2:$H$429,"Alliierte Unterstützung")&gt;0,"Alliierte Unterstützung",IF(COUNTIFS('Ausrüstung &amp; Historie'!$A$2:$A$429,$A471,'Ausrüstung &amp; Historie'!$B$2:$B$429,$D471,'Ausrüstung &amp; Historie'!$H$2:$H$429,"Unklar")&gt;0,"Unklar","n/a")))))))</x:f>
        <x:v>Im Einsatz</x:v>
      </x:c>
      <x:c r="G471" s="34" t="str">
        <x:v>G02</x:v>
      </x:c>
      <x:c r="H471" s="38" t="str">
        <x:v>abgeglichen</x:v>
      </x:c>
    </x:row>
    <x:row r="472">
      <x:c r="A472" s="34" t="str">
        <x:v>Syrien</x:v>
      </x:c>
      <x:c r="B472" s="34" t="str">
        <x:v>Gazelle HOT Anti-tank Helicopter Company</x:v>
      </x:c>
      <x:c r="C472" s="34" t="str">
        <x:v>Luftunterstützung</x:v>
      </x:c>
      <x:c r="D472" s="34" t="str">
        <x:v>Gazelle HOT</x:v>
      </x:c>
      <x:c r="E472" s="34" t="str">
        <x:v>Formationseinheit / Support gemäß Force Diagram</x:v>
      </x:c>
      <x:c r="F472" s="34" t="str">
        <x:f>IF($C472="Alliierte Unterstützung","Alliierte Unterstützung",IF(COUNTIFS('Ausrüstung &amp; Historie'!$A$2:$A$429,$A472,'Ausrüstung &amp; Historie'!$B$2:$B$429,$D472,'Ausrüstung &amp; Historie'!$H$2:$H$429,"Im Einsatz")&gt;0,"Im Einsatz",IF(COUNTIFS('Ausrüstung &amp; Historie'!$A$2:$A$429,$A472,'Ausrüstung &amp; Historie'!$B$2:$B$429,$D472,'Ausrüstung &amp; Historie'!$H$2:$H$429,"Noch nicht eingeführt")&gt;0,"Noch nicht eingeführt",IF(COUNTIFS('Ausrüstung &amp; Historie'!$A$2:$A$429,$A472,'Ausrüstung &amp; Historie'!$B$2:$B$429,$D472,'Ausrüstung &amp; Historie'!$H$2:$H$429,"Nicht mehr im Einsatz")&gt;0,"Nicht mehr im Einsatz",IF(COUNTIFS('Ausrüstung &amp; Historie'!$A$2:$A$429,$A472,'Ausrüstung &amp; Historie'!$B$2:$B$429,$D472,'Ausrüstung &amp; Historie'!$H$2:$H$429,"Nie eingeführt / fiktiv")&gt;0,"Nie eingeführt / fiktiv",IF(COUNTIFS('Ausrüstung &amp; Historie'!$A$2:$A$429,$A472,'Ausrüstung &amp; Historie'!$B$2:$B$429,$D472,'Ausrüstung &amp; Historie'!$H$2:$H$429,"Alliierte Unterstützung")&gt;0,"Alliierte Unterstützung",IF(COUNTIFS('Ausrüstung &amp; Historie'!$A$2:$A$429,$A472,'Ausrüstung &amp; Historie'!$B$2:$B$429,$D472,'Ausrüstung &amp; Historie'!$H$2:$H$429,"Unklar")&gt;0,"Unklar","n/a")))))))</x:f>
        <x:v>Im Einsatz</x:v>
      </x:c>
      <x:c r="G472" s="34" t="str">
        <x:v>G02</x:v>
      </x:c>
      <x:c r="H472" s="38" t="str">
        <x:v>abgeglichen</x:v>
      </x:c>
    </x:row>
    <x:row r="473">
      <x:c r="A473" s="34" t="str">
        <x:v>Syrien</x:v>
      </x:c>
      <x:c r="B473" s="34" t="str">
        <x:v>Su-25 Frogfoot Aviation Company</x:v>
      </x:c>
      <x:c r="C473" s="34" t="str">
        <x:v>Luftunterstützung</x:v>
      </x:c>
      <x:c r="D473" s="34" t="str">
        <x:v>Su-25 Frogfoot</x:v>
      </x:c>
      <x:c r="E473" s="34" t="str">
        <x:v>Formationseinheit / Support gemäß Force Diagram</x:v>
      </x:c>
      <x:c r="F473" s="34" t="str">
        <x:f>IF($C473="Alliierte Unterstützung","Alliierte Unterstützung",IF(COUNTIFS('Ausrüstung &amp; Historie'!$A$2:$A$429,$A473,'Ausrüstung &amp; Historie'!$B$2:$B$429,$D473,'Ausrüstung &amp; Historie'!$H$2:$H$429,"Im Einsatz")&gt;0,"Im Einsatz",IF(COUNTIFS('Ausrüstung &amp; Historie'!$A$2:$A$429,$A473,'Ausrüstung &amp; Historie'!$B$2:$B$429,$D473,'Ausrüstung &amp; Historie'!$H$2:$H$429,"Noch nicht eingeführt")&gt;0,"Noch nicht eingeführt",IF(COUNTIFS('Ausrüstung &amp; Historie'!$A$2:$A$429,$A473,'Ausrüstung &amp; Historie'!$B$2:$B$429,$D473,'Ausrüstung &amp; Historie'!$H$2:$H$429,"Nicht mehr im Einsatz")&gt;0,"Nicht mehr im Einsatz",IF(COUNTIFS('Ausrüstung &amp; Historie'!$A$2:$A$429,$A473,'Ausrüstung &amp; Historie'!$B$2:$B$429,$D473,'Ausrüstung &amp; Historie'!$H$2:$H$429,"Nie eingeführt / fiktiv")&gt;0,"Nie eingeführt / fiktiv",IF(COUNTIFS('Ausrüstung &amp; Historie'!$A$2:$A$429,$A473,'Ausrüstung &amp; Historie'!$B$2:$B$429,$D473,'Ausrüstung &amp; Historie'!$H$2:$H$429,"Alliierte Unterstützung")&gt;0,"Alliierte Unterstützung",IF(COUNTIFS('Ausrüstung &amp; Historie'!$A$2:$A$429,$A473,'Ausrüstung &amp; Historie'!$B$2:$B$429,$D473,'Ausrüstung &amp; Historie'!$H$2:$H$429,"Unklar")&gt;0,"Unklar","n/a")))))))</x:f>
        <x:v>Im Einsatz</x:v>
      </x:c>
      <x:c r="G473" s="34" t="str">
        <x:v>G02</x:v>
      </x:c>
      <x:c r="H473" s="38" t="str">
        <x:v>abgeglichen</x:v>
      </x:c>
    </x:row>
    <x:row r="474">
      <x:c r="A474" s="34" t="str">
        <x:v>Syrien</x:v>
      </x:c>
      <x:c r="B474" s="34" t="str">
        <x:v>BTR-60 OP Artillery Observer</x:v>
      </x:c>
      <x:c r="C474" s="34" t="str">
        <x:v>Artillerie</x:v>
      </x:c>
      <x:c r="D474" s="34" t="str">
        <x:v>BTR-60</x:v>
      </x:c>
      <x:c r="E474" s="34" t="str">
        <x:v>Formationseinheit / Support gemäß Force Diagram</x:v>
      </x:c>
      <x:c r="F474" s="34" t="str">
        <x:f>IF($C474="Alliierte Unterstützung","Alliierte Unterstützung",IF(COUNTIFS('Ausrüstung &amp; Historie'!$A$2:$A$429,$A474,'Ausrüstung &amp; Historie'!$B$2:$B$429,$D474,'Ausrüstung &amp; Historie'!$H$2:$H$429,"Im Einsatz")&gt;0,"Im Einsatz",IF(COUNTIFS('Ausrüstung &amp; Historie'!$A$2:$A$429,$A474,'Ausrüstung &amp; Historie'!$B$2:$B$429,$D474,'Ausrüstung &amp; Historie'!$H$2:$H$429,"Noch nicht eingeführt")&gt;0,"Noch nicht eingeführt",IF(COUNTIFS('Ausrüstung &amp; Historie'!$A$2:$A$429,$A474,'Ausrüstung &amp; Historie'!$B$2:$B$429,$D474,'Ausrüstung &amp; Historie'!$H$2:$H$429,"Nicht mehr im Einsatz")&gt;0,"Nicht mehr im Einsatz",IF(COUNTIFS('Ausrüstung &amp; Historie'!$A$2:$A$429,$A474,'Ausrüstung &amp; Historie'!$B$2:$B$429,$D474,'Ausrüstung &amp; Historie'!$H$2:$H$429,"Nie eingeführt / fiktiv")&gt;0,"Nie eingeführt / fiktiv",IF(COUNTIFS('Ausrüstung &amp; Historie'!$A$2:$A$429,$A474,'Ausrüstung &amp; Historie'!$B$2:$B$429,$D474,'Ausrüstung &amp; Historie'!$H$2:$H$429,"Alliierte Unterstützung")&gt;0,"Alliierte Unterstützung",IF(COUNTIFS('Ausrüstung &amp; Historie'!$A$2:$A$429,$A474,'Ausrüstung &amp; Historie'!$B$2:$B$429,$D474,'Ausrüstung &amp; Historie'!$H$2:$H$429,"Unklar")&gt;0,"Unklar","n/a")))))))</x:f>
        <x:v>Im Einsatz</x:v>
      </x:c>
      <x:c r="G474" s="34" t="str">
        <x:v>G02</x:v>
      </x:c>
      <x:c r="H474" s="38" t="str">
        <x:v>abgeglichen</x:v>
      </x:c>
    </x:row>
    <x:row r="475">
      <x:c r="A475" s="34" t="str">
        <x:v>Syrien</x:v>
      </x:c>
      <x:c r="B475" s="34" t="str">
        <x:v>BMP-1 Transport</x:v>
      </x:c>
      <x:c r="C475" s="34" t="str">
        <x:v>Transport / IFV</x:v>
      </x:c>
      <x:c r="D475" s="34" t="str">
        <x:v>BMP-1</x:v>
      </x:c>
      <x:c r="E475" s="34" t="str">
        <x:v>Formationseinheit / Support gemäß Force Diagram</x:v>
      </x:c>
      <x:c r="F475" s="34" t="str">
        <x:f>IF($C475="Alliierte Unterstützung","Alliierte Unterstützung",IF(COUNTIFS('Ausrüstung &amp; Historie'!$A$2:$A$429,$A475,'Ausrüstung &amp; Historie'!$B$2:$B$429,$D475,'Ausrüstung &amp; Historie'!$H$2:$H$429,"Im Einsatz")&gt;0,"Im Einsatz",IF(COUNTIFS('Ausrüstung &amp; Historie'!$A$2:$A$429,$A475,'Ausrüstung &amp; Historie'!$B$2:$B$429,$D475,'Ausrüstung &amp; Historie'!$H$2:$H$429,"Noch nicht eingeführt")&gt;0,"Noch nicht eingeführt",IF(COUNTIFS('Ausrüstung &amp; Historie'!$A$2:$A$429,$A475,'Ausrüstung &amp; Historie'!$B$2:$B$429,$D475,'Ausrüstung &amp; Historie'!$H$2:$H$429,"Nicht mehr im Einsatz")&gt;0,"Nicht mehr im Einsatz",IF(COUNTIFS('Ausrüstung &amp; Historie'!$A$2:$A$429,$A475,'Ausrüstung &amp; Historie'!$B$2:$B$429,$D475,'Ausrüstung &amp; Historie'!$H$2:$H$429,"Nie eingeführt / fiktiv")&gt;0,"Nie eingeführt / fiktiv",IF(COUNTIFS('Ausrüstung &amp; Historie'!$A$2:$A$429,$A475,'Ausrüstung &amp; Historie'!$B$2:$B$429,$D475,'Ausrüstung &amp; Historie'!$H$2:$H$429,"Alliierte Unterstützung")&gt;0,"Alliierte Unterstützung",IF(COUNTIFS('Ausrüstung &amp; Historie'!$A$2:$A$429,$A475,'Ausrüstung &amp; Historie'!$B$2:$B$429,$D475,'Ausrüstung &amp; Historie'!$H$2:$H$429,"Unklar")&gt;0,"Unklar","n/a")))))))</x:f>
        <x:v>Im Einsatz</x:v>
      </x:c>
      <x:c r="G475" s="34" t="str">
        <x:v>G02</x:v>
      </x:c>
      <x:c r="H475" s="38" t="str">
        <x:v>abgeglichen</x:v>
      </x:c>
    </x:row>
    <x:row r="476">
      <x:c r="A476" s="34" t="str">
        <x:v>Syrien</x:v>
      </x:c>
      <x:c r="B476" s="34" t="str">
        <x:v>BTR-60 Transport</x:v>
      </x:c>
      <x:c r="C476" s="34" t="str">
        <x:v>Transport / IFV</x:v>
      </x:c>
      <x:c r="D476" s="34" t="str">
        <x:v>BTR-60</x:v>
      </x:c>
      <x:c r="E476" s="34" t="str">
        <x:v>Formationseinheit / Support gemäß Force Diagram</x:v>
      </x:c>
      <x:c r="F476" s="34" t="str">
        <x:f>IF($C476="Alliierte Unterstützung","Alliierte Unterstützung",IF(COUNTIFS('Ausrüstung &amp; Historie'!$A$2:$A$429,$A476,'Ausrüstung &amp; Historie'!$B$2:$B$429,$D476,'Ausrüstung &amp; Historie'!$H$2:$H$429,"Im Einsatz")&gt;0,"Im Einsatz",IF(COUNTIFS('Ausrüstung &amp; Historie'!$A$2:$A$429,$A476,'Ausrüstung &amp; Historie'!$B$2:$B$429,$D476,'Ausrüstung &amp; Historie'!$H$2:$H$429,"Noch nicht eingeführt")&gt;0,"Noch nicht eingeführt",IF(COUNTIFS('Ausrüstung &amp; Historie'!$A$2:$A$429,$A476,'Ausrüstung &amp; Historie'!$B$2:$B$429,$D476,'Ausrüstung &amp; Historie'!$H$2:$H$429,"Nicht mehr im Einsatz")&gt;0,"Nicht mehr im Einsatz",IF(COUNTIFS('Ausrüstung &amp; Historie'!$A$2:$A$429,$A476,'Ausrüstung &amp; Historie'!$B$2:$B$429,$D476,'Ausrüstung &amp; Historie'!$H$2:$H$429,"Nie eingeführt / fiktiv")&gt;0,"Nie eingeführt / fiktiv",IF(COUNTIFS('Ausrüstung &amp; Historie'!$A$2:$A$429,$A476,'Ausrüstung &amp; Historie'!$B$2:$B$429,$D476,'Ausrüstung &amp; Historie'!$H$2:$H$429,"Alliierte Unterstützung")&gt;0,"Alliierte Unterstützung",IF(COUNTIFS('Ausrüstung &amp; Historie'!$A$2:$A$429,$A476,'Ausrüstung &amp; Historie'!$B$2:$B$429,$D476,'Ausrüstung &amp; Historie'!$H$2:$H$429,"Unklar")&gt;0,"Unklar","n/a")))))))</x:f>
        <x:v>Im Einsatz</x:v>
      </x:c>
      <x:c r="G476" s="34" t="str">
        <x:v>G02</x:v>
      </x:c>
      <x:c r="H476" s="38" t="str">
        <x:v>abgeglichen</x:v>
      </x:c>
    </x:row>
  </x:sheetData>
  <x:conditionalFormatting sqref="F2:F476">
    <x:cfRule type="expression" dxfId="24" priority="1">
      <x:formula>$F2="Im Einsatz"</x:formula>
    </x:cfRule>
    <x:cfRule type="expression" dxfId="25" priority="2">
      <x:formula>$F2="Noch nicht eingeführt"</x:formula>
    </x:cfRule>
    <x:cfRule type="expression" dxfId="26" priority="3">
      <x:formula>$F2="Nicht mehr im Einsatz"</x:formula>
    </x:cfRule>
    <x:cfRule type="expression" dxfId="27" priority="4">
      <x:formula>$F2="Nie eingeführt / fiktiv"</x:formula>
    </x:cfRule>
    <x:cfRule type="expression" dxfId="28" priority="5">
      <x:formula>$F2="Alliierte Unterstützung"</x:formula>
    </x:cfRule>
    <x:cfRule type="expression" dxfId="29" priority="6">
      <x:formula>$F2="Unklar"</x:formula>
    </x:cfRule>
    <x:cfRule type="expression" dxfId="30" priority="7">
      <x:formula>$F2="n/a"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6b3df1f218f449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2" hidden="0" customWidth="1"/>
    <x:col min="3" max="3" width="24" hidden="0" customWidth="1"/>
    <x:col min="4" max="4" width="24" hidden="0" customWidth="1"/>
    <x:col min="5" max="5" width="13" hidden="0" customWidth="1"/>
    <x:col min="6" max="6" width="13" hidden="0" customWidth="1"/>
    <x:col min="7" max="7" width="20" hidden="0" customWidth="1"/>
    <x:col min="8" max="8" width="26" hidden="0" customWidth="1"/>
    <x:col min="9" max="9" width="24" hidden="0" customWidth="1"/>
    <x:col min="10" max="10" width="14" hidden="0" customWidth="1"/>
    <x:col min="11" max="11" width="48" hidden="0" customWidth="1"/>
    <x:col min="12" max="12" width="52" hidden="0" customWidth="1"/>
    <x:col min="13" max="13" width="18" hidden="0" customWidth="1"/>
  </x:cols>
  <x:sheetData>
    <x:row r="1">
      <x:c r="A1" s="36" t="str">
        <x:v>Fraktion</x:v>
      </x:c>
      <x:c r="B1" s="36" t="str">
        <x:v>Ausrüstung / System</x:v>
      </x:c>
      <x:c r="C1" s="36" t="str">
        <x:v>Kategorie</x:v>
      </x:c>
      <x:c r="D1" s="36" t="str">
        <x:v>Beziehung im Spiel</x:v>
      </x:c>
      <x:c r="E1" s="36" t="str">
        <x:v>Startjahr real</x:v>
      </x:c>
      <x:c r="F1" s="36" t="str">
        <x:v>Endjahr real</x:v>
      </x:c>
      <x:c r="G1" s="36" t="str">
        <x:v>Historischer Status</x:v>
      </x:c>
      <x:c r="H1" s="36" t="str">
        <x:v>Status im Vergleichsjahr</x:v>
      </x:c>
      <x:c r="I1" s="36" t="str">
        <x:v>Im Vergleichsjahr im Dienst?</x:v>
      </x:c>
      <x:c r="J1" s="36" t="str">
        <x:v>Datenqualität</x:v>
      </x:c>
      <x:c r="K1" s="36" t="str">
        <x:v>Historische Hinweise</x:v>
      </x:c>
      <x:c r="L1" s="36" t="str">
        <x:v>Historie-Quelle(n)</x:v>
      </x:c>
      <x:c r="M1" s="36" t="str">
        <x:v>Quellen-ID</x:v>
      </x:c>
    </x:row>
    <x:row r="2">
      <x:c r="A2" s="34" t="str">
        <x:v>USA</x:v>
      </x:c>
      <x:c r="B2" s="34" t="str">
        <x:v>M1 Abrams</x:v>
      </x:c>
      <x:c r="C2" s="34" t="str">
        <x:v>Kampfpanzer</x:v>
      </x:c>
      <x:c r="D2" s="34" t="str">
        <x:v>national</x:v>
      </x:c>
      <x:c r="E2" s="34" t="n">
        <x:v>1980</x:v>
      </x:c>
      <x:c r="F2" s="34"/>
      <x:c r="G2" s="34" t="str">
        <x:v>real</x:v>
      </x:c>
      <x:c r="H2" s="34" t="str">
        <x:f>IF(OR($D2="allied",$D2="Alliierte Unterstützung"),"Alliierte Unterstützung",IF(OR($G2="prototype",$G2="fictional",$G2="never"),"Nie eingeführt / fiktiv",IF($E2="","Unklar",IF('Übersicht'!$B$3&lt;$E2,"Noch nicht eingeführt",IF(AND($F2&lt;&gt;"",'Übersicht'!$B$3&gt;$F2),"Nicht mehr im Einsatz","Im Einsatz")))))</x:f>
        <x:v>Im Einsatz</x:v>
      </x:c>
      <x:c r="I2" s="34" t="str">
        <x:f>IF(H2="Im Einsatz","Ja",IF(H2="Alliierte Unterstützung","n/a","Nein"))</x:f>
        <x:v>Ja</x:v>
      </x:c>
      <x:c r="J2" s="34" t="str">
        <x:v>hoch</x:v>
      </x:c>
      <x:c r="K2" s="34"/>
      <x:c r="L2" s="34" t="str">
        <x:v>https://en.wikipedia.org/wiki/M1_Abrams</x:v>
      </x:c>
      <x:c r="M2" s="34" t="str">
        <x:v>H11</x:v>
      </x:c>
    </x:row>
    <x:row r="3">
      <x:c r="A3" s="34" t="str">
        <x:v>USA</x:v>
      </x:c>
      <x:c r="B3" s="34" t="str">
        <x:v>IPM1 Abrams</x:v>
      </x:c>
      <x:c r="C3" s="34" t="str">
        <x:v>Kampfpanzer</x:v>
      </x:c>
      <x:c r="D3" s="34" t="str">
        <x:v>national</x:v>
      </x:c>
      <x:c r="E3" s="34" t="n">
        <x:v>1984</x:v>
      </x:c>
      <x:c r="F3" s="34"/>
      <x:c r="G3" s="34" t="str">
        <x:v>real</x:v>
      </x:c>
      <x:c r="H3" s="34" t="str">
        <x:f>IF(OR($D3="allied",$D3="Alliierte Unterstützung"),"Alliierte Unterstützung",IF(OR($G3="prototype",$G3="fictional",$G3="never"),"Nie eingeführt / fiktiv",IF($E3="","Unklar",IF('Übersicht'!$B$3&lt;$E3,"Noch nicht eingeführt",IF(AND($F3&lt;&gt;"",'Übersicht'!$B$3&gt;$F3),"Nicht mehr im Einsatz","Im Einsatz")))))</x:f>
        <x:v>Im Einsatz</x:v>
      </x:c>
      <x:c r="I3" s="34" t="str">
        <x:f>IF(H3="Im Einsatz","Ja",IF(H3="Alliierte Unterstützung","n/a","Nein"))</x:f>
        <x:v>Ja</x:v>
      </x:c>
      <x:c r="J3" s="34" t="str">
        <x:v>hoch</x:v>
      </x:c>
      <x:c r="K3" s="34"/>
      <x:c r="L3" s="34" t="str">
        <x:v>https://en.wikipedia.org/wiki/M1_Abrams</x:v>
      </x:c>
      <x:c r="M3" s="34" t="str">
        <x:v>H11</x:v>
      </x:c>
    </x:row>
    <x:row r="4">
      <x:c r="A4" s="34" t="str">
        <x:v>USA</x:v>
      </x:c>
      <x:c r="B4" s="34" t="str">
        <x:v>M1A1 Abrams</x:v>
      </x:c>
      <x:c r="C4" s="34" t="str">
        <x:v>Kampfpanzer</x:v>
      </x:c>
      <x:c r="D4" s="34" t="str">
        <x:v>national</x:v>
      </x:c>
      <x:c r="E4" s="34" t="n">
        <x:v>1986</x:v>
      </x:c>
      <x:c r="F4" s="34"/>
      <x:c r="G4" s="34" t="str">
        <x:v>real</x:v>
      </x:c>
      <x:c r="H4" s="34" t="str">
        <x:f>IF(OR($D4="allied",$D4="Alliierte Unterstützung"),"Alliierte Unterstützung",IF(OR($G4="prototype",$G4="fictional",$G4="never"),"Nie eingeführt / fiktiv",IF($E4="","Unklar",IF('Übersicht'!$B$3&lt;$E4,"Noch nicht eingeführt",IF(AND($F4&lt;&gt;"",'Übersicht'!$B$3&gt;$F4),"Nicht mehr im Einsatz","Im Einsatz")))))</x:f>
        <x:v>Noch nicht eingeführt</x:v>
      </x:c>
      <x:c r="I4" s="34" t="str">
        <x:f>IF(H4="Im Einsatz","Ja",IF(H4="Alliierte Unterstützung","n/a","Nein"))</x:f>
        <x:v>Nein</x:v>
      </x:c>
      <x:c r="J4" s="34" t="str">
        <x:v>hoch</x:v>
      </x:c>
      <x:c r="K4" s="34"/>
      <x:c r="L4" s="34" t="str">
        <x:v>https://en.wikipedia.org/wiki/M1_Abrams</x:v>
      </x:c>
      <x:c r="M4" s="34" t="str">
        <x:v>H11</x:v>
      </x:c>
    </x:row>
    <x:row r="5">
      <x:c r="A5" s="34" t="str">
        <x:v>USA</x:v>
      </x:c>
      <x:c r="B5" s="34" t="str">
        <x:v>M1A1HC Abrams</x:v>
      </x:c>
      <x:c r="C5" s="34" t="str">
        <x:v>Kampfpanzer</x:v>
      </x:c>
      <x:c r="D5" s="34" t="str">
        <x:v>USMC / spätere Variante</x:v>
      </x:c>
      <x:c r="E5" s="34" t="n">
        <x:v>1990</x:v>
      </x:c>
      <x:c r="F5" s="34"/>
      <x:c r="G5" s="34" t="str">
        <x:v>real</x:v>
      </x:c>
      <x:c r="H5" s="34" t="str">
        <x:f>IF(OR($D5="allied",$D5="Alliierte Unterstützung"),"Alliierte Unterstützung",IF(OR($G5="prototype",$G5="fictional",$G5="never"),"Nie eingeführt / fiktiv",IF($E5="","Unklar",IF('Übersicht'!$B$3&lt;$E5,"Noch nicht eingeführt",IF(AND($F5&lt;&gt;"",'Übersicht'!$B$3&gt;$F5),"Nicht mehr im Einsatz","Im Einsatz")))))</x:f>
        <x:v>Noch nicht eingeführt</x:v>
      </x:c>
      <x:c r="I5" s="34" t="str">
        <x:f>IF(H5="Im Einsatz","Ja",IF(H5="Alliierte Unterstützung","n/a","Nein"))</x:f>
        <x:v>Nein</x:v>
      </x:c>
      <x:c r="J5" s="34" t="str">
        <x:v>hoch</x:v>
      </x:c>
      <x:c r="K5" s="34"/>
      <x:c r="L5" s="34" t="str">
        <x:v>https://en.wikipedia.org/wiki/M1_Abrams</x:v>
      </x:c>
      <x:c r="M5" s="34" t="str">
        <x:v>H11</x:v>
      </x:c>
    </x:row>
    <x:row r="6">
      <x:c r="A6" s="34" t="str">
        <x:v>USA</x:v>
      </x:c>
      <x:c r="B6" s="34" t="str">
        <x:v>M60A3 Patton</x:v>
      </x:c>
      <x:c r="C6" s="34" t="str">
        <x:v>Kampfpanzer</x:v>
      </x:c>
      <x:c r="D6" s="34" t="str">
        <x:v>national</x:v>
      </x:c>
      <x:c r="E6" s="34" t="n">
        <x:v>1978</x:v>
      </x:c>
      <x:c r="F6" s="34" t="n">
        <x:v>1997</x:v>
      </x:c>
      <x:c r="G6" s="34" t="str">
        <x:v>real</x:v>
      </x:c>
      <x:c r="H6" s="34" t="str">
        <x:f>IF(OR($D6="allied",$D6="Alliierte Unterstützung"),"Alliierte Unterstützung",IF(OR($G6="prototype",$G6="fictional",$G6="never"),"Nie eingeführt / fiktiv",IF($E6="","Unklar",IF('Übersicht'!$B$3&lt;$E6,"Noch nicht eingeführt",IF(AND($F6&lt;&gt;"",'Übersicht'!$B$3&gt;$F6),"Nicht mehr im Einsatz","Im Einsatz")))))</x:f>
        <x:v>Im Einsatz</x:v>
      </x:c>
      <x:c r="I6" s="34" t="str">
        <x:f>IF(H6="Im Einsatz","Ja",IF(H6="Alliierte Unterstützung","n/a","Nein"))</x:f>
        <x:v>Ja</x:v>
      </x:c>
      <x:c r="J6" s="34" t="str">
        <x:v>hoch</x:v>
      </x:c>
      <x:c r="K6" s="34"/>
      <x:c r="L6" s="34" t="str">
        <x:v>https://en.wikipedia.org/wiki/M60_tank</x:v>
      </x:c>
      <x:c r="M6" s="34" t="str">
        <x:v>H50</x:v>
      </x:c>
    </x:row>
    <x:row r="7">
      <x:c r="A7" s="34" t="str">
        <x:v>USA</x:v>
      </x:c>
      <x:c r="B7" s="34" t="str">
        <x:v>M60A1 Patton</x:v>
      </x:c>
      <x:c r="C7" s="34" t="str">
        <x:v>Kampfpanzer</x:v>
      </x:c>
      <x:c r="D7" s="34" t="str">
        <x:v>USMC</x:v>
      </x:c>
      <x:c r="E7" s="34" t="n">
        <x:v>1962</x:v>
      </x:c>
      <x:c r="F7" s="34" t="n">
        <x:v>1991</x:v>
      </x:c>
      <x:c r="G7" s="34" t="str">
        <x:v>real</x:v>
      </x:c>
      <x:c r="H7" s="34" t="str">
        <x:f>IF(OR($D7="allied",$D7="Alliierte Unterstützung"),"Alliierte Unterstützung",IF(OR($G7="prototype",$G7="fictional",$G7="never"),"Nie eingeführt / fiktiv",IF($E7="","Unklar",IF('Übersicht'!$B$3&lt;$E7,"Noch nicht eingeführt",IF(AND($F7&lt;&gt;"",'Übersicht'!$B$3&gt;$F7),"Nicht mehr im Einsatz","Im Einsatz")))))</x:f>
        <x:v>Im Einsatz</x:v>
      </x:c>
      <x:c r="I7" s="34" t="str">
        <x:f>IF(H7="Im Einsatz","Ja",IF(H7="Alliierte Unterstützung","n/a","Nein"))</x:f>
        <x:v>Ja</x:v>
      </x:c>
      <x:c r="J7" s="34" t="str">
        <x:v>hoch</x:v>
      </x:c>
      <x:c r="K7" s="34"/>
      <x:c r="L7" s="34" t="str">
        <x:v>https://en.wikipedia.org/wiki/M60_tank</x:v>
      </x:c>
      <x:c r="M7" s="34" t="str">
        <x:v>H50</x:v>
      </x:c>
    </x:row>
    <x:row r="8">
      <x:c r="A8" s="34" t="str">
        <x:v>USA</x:v>
      </x:c>
      <x:c r="B8" s="34" t="str">
        <x:v>M551 Sheridan</x:v>
      </x:c>
      <x:c r="C8" s="34" t="str">
        <x:v>Leichter Panzer</x:v>
      </x:c>
      <x:c r="D8" s="34" t="str">
        <x:v>national</x:v>
      </x:c>
      <x:c r="E8" s="34" t="n">
        <x:v>1969</x:v>
      </x:c>
      <x:c r="F8" s="34" t="n">
        <x:v>1996</x:v>
      </x:c>
      <x:c r="G8" s="34" t="str">
        <x:v>real</x:v>
      </x:c>
      <x:c r="H8" s="34" t="str">
        <x:f>IF(OR($D8="allied",$D8="Alliierte Unterstützung"),"Alliierte Unterstützung",IF(OR($G8="prototype",$G8="fictional",$G8="never"),"Nie eingeführt / fiktiv",IF($E8="","Unklar",IF('Übersicht'!$B$3&lt;$E8,"Noch nicht eingeführt",IF(AND($F8&lt;&gt;"",'Übersicht'!$B$3&gt;$F8),"Nicht mehr im Einsatz","Im Einsatz")))))</x:f>
        <x:v>Im Einsatz</x:v>
      </x:c>
      <x:c r="I8" s="34" t="str">
        <x:f>IF(H8="Im Einsatz","Ja",IF(H8="Alliierte Unterstützung","n/a","Nein"))</x:f>
        <x:v>Ja</x:v>
      </x:c>
      <x:c r="J8" s="34" t="str">
        <x:v>hoch</x:v>
      </x:c>
      <x:c r="K8" s="34"/>
      <x:c r="L8" s="34" t="str">
        <x:v>https://en.wikipedia.org/wiki/M551_Sheridan</x:v>
      </x:c>
      <x:c r="M8" s="34"/>
    </x:row>
    <x:row r="9">
      <x:c r="A9" s="34" t="str">
        <x:v>USA</x:v>
      </x:c>
      <x:c r="B9" s="34" t="str">
        <x:v>RDF/LT</x:v>
      </x:c>
      <x:c r="C9" s="34" t="str">
        <x:v>Leichter Panzer</x:v>
      </x:c>
      <x:c r="D9" s="34" t="str">
        <x:v>Spiel-/Prototyp</x:v>
      </x:c>
      <x:c r="E9" s="34"/>
      <x:c r="F9" s="34"/>
      <x:c r="G9" s="34" t="str">
        <x:v>prototype</x:v>
      </x:c>
      <x:c r="H9" s="34" t="str">
        <x:f>IF(OR($D9="allied",$D9="Alliierte Unterstützung"),"Alliierte Unterstützung",IF(OR($G9="prototype",$G9="fictional",$G9="never"),"Nie eingeführt / fiktiv",IF($E9="","Unklar",IF('Übersicht'!$B$3&lt;$E9,"Noch nicht eingeführt",IF(AND($F9&lt;&gt;"",'Übersicht'!$B$3&gt;$F9),"Nicht mehr im Einsatz","Im Einsatz")))))</x:f>
        <x:v>Nie eingeführt / fiktiv</x:v>
      </x:c>
      <x:c r="I9" s="34" t="str">
        <x:f>IF(H9="Im Einsatz","Ja",IF(H9="Alliierte Unterstützung","n/a","Nein"))</x:f>
        <x:v>Nein</x:v>
      </x:c>
      <x:c r="J9" s="34" t="str">
        <x:v>hoch</x:v>
      </x:c>
      <x:c r="K9" s="34" t="str">
        <x:v>AAI-Prototyp; nie eingeführt.</x:v>
      </x:c>
      <x:c r="L9" s="34" t="str">
        <x:v>https://warthunder.com/en/news/9260-development-pre-order-rdflt-and-bmd-4m-en</x:v>
      </x:c>
      <x:c r="M9" s="34" t="str">
        <x:v>H16</x:v>
      </x:c>
    </x:row>
    <x:row r="10">
      <x:c r="A10" s="34" t="str">
        <x:v>USA</x:v>
      </x:c>
      <x:c r="B10" s="34" t="str">
        <x:v>M2 Bradley</x:v>
      </x:c>
      <x:c r="C10" s="34" t="str">
        <x:v>Schützenpanzer</x:v>
      </x:c>
      <x:c r="D10" s="34" t="str">
        <x:v>national</x:v>
      </x:c>
      <x:c r="E10" s="34" t="n">
        <x:v>1981</x:v>
      </x:c>
      <x:c r="F10" s="34"/>
      <x:c r="G10" s="34" t="str">
        <x:v>real</x:v>
      </x:c>
      <x:c r="H10" s="34" t="str">
        <x:f>IF(OR($D10="allied",$D10="Alliierte Unterstützung"),"Alliierte Unterstützung",IF(OR($G10="prototype",$G10="fictional",$G10="never"),"Nie eingeführt / fiktiv",IF($E10="","Unklar",IF('Übersicht'!$B$3&lt;$E10,"Noch nicht eingeführt",IF(AND($F10&lt;&gt;"",'Übersicht'!$B$3&gt;$F10),"Nicht mehr im Einsatz","Im Einsatz")))))</x:f>
        <x:v>Im Einsatz</x:v>
      </x:c>
      <x:c r="I10" s="34" t="str">
        <x:f>IF(H10="Im Einsatz","Ja",IF(H10="Alliierte Unterstützung","n/a","Nein"))</x:f>
        <x:v>Ja</x:v>
      </x:c>
      <x:c r="J10" s="34" t="str">
        <x:v>hoch</x:v>
      </x:c>
      <x:c r="K10" s="34"/>
      <x:c r="L10" s="34" t="str">
        <x:v>https://en.wikipedia.org/wiki/M2_Bradley</x:v>
      </x:c>
      <x:c r="M10" s="34" t="str">
        <x:v>H12</x:v>
      </x:c>
    </x:row>
    <x:row r="11">
      <x:c r="A11" s="34" t="str">
        <x:v>USA</x:v>
      </x:c>
      <x:c r="B11" s="34" t="str">
        <x:v>M2A2 Bradley</x:v>
      </x:c>
      <x:c r="C11" s="34" t="str">
        <x:v>Schützenpanzer</x:v>
      </x:c>
      <x:c r="D11" s="34" t="str">
        <x:v>spätere Variante</x:v>
      </x:c>
      <x:c r="E11" s="34" t="n">
        <x:v>1988</x:v>
      </x:c>
      <x:c r="F11" s="34"/>
      <x:c r="G11" s="34" t="str">
        <x:v>real</x:v>
      </x:c>
      <x:c r="H11" s="34" t="str">
        <x:f>IF(OR($D11="allied",$D11="Alliierte Unterstützung"),"Alliierte Unterstützung",IF(OR($G11="prototype",$G11="fictional",$G11="never"),"Nie eingeführt / fiktiv",IF($E11="","Unklar",IF('Übersicht'!$B$3&lt;$E11,"Noch nicht eingeführt",IF(AND($F11&lt;&gt;"",'Übersicht'!$B$3&gt;$F11),"Nicht mehr im Einsatz","Im Einsatz")))))</x:f>
        <x:v>Noch nicht eingeführt</x:v>
      </x:c>
      <x:c r="I11" s="34" t="str">
        <x:f>IF(H11="Im Einsatz","Ja",IF(H11="Alliierte Unterstützung","n/a","Nein"))</x:f>
        <x:v>Nein</x:v>
      </x:c>
      <x:c r="J11" s="34" t="str">
        <x:v>hoch</x:v>
      </x:c>
      <x:c r="K11" s="34"/>
      <x:c r="L11" s="34" t="str">
        <x:v>https://en.wikipedia.org/wiki/M2_Bradley</x:v>
      </x:c>
      <x:c r="M11" s="34" t="str">
        <x:v>H12</x:v>
      </x:c>
    </x:row>
    <x:row r="12">
      <x:c r="A12" s="34" t="str">
        <x:v>USA</x:v>
      </x:c>
      <x:c r="B12" s="34" t="str">
        <x:v>M3 Bradley</x:v>
      </x:c>
      <x:c r="C12" s="34" t="str">
        <x:v>Spähpanzer</x:v>
      </x:c>
      <x:c r="D12" s="34" t="str">
        <x:v>national</x:v>
      </x:c>
      <x:c r="E12" s="34" t="n">
        <x:v>1981</x:v>
      </x:c>
      <x:c r="F12" s="34"/>
      <x:c r="G12" s="34" t="str">
        <x:v>real</x:v>
      </x:c>
      <x:c r="H12" s="34" t="str">
        <x:f>IF(OR($D12="allied",$D12="Alliierte Unterstützung"),"Alliierte Unterstützung",IF(OR($G12="prototype",$G12="fictional",$G12="never"),"Nie eingeführt / fiktiv",IF($E12="","Unklar",IF('Übersicht'!$B$3&lt;$E12,"Noch nicht eingeführt",IF(AND($F12&lt;&gt;"",'Übersicht'!$B$3&gt;$F12),"Nicht mehr im Einsatz","Im Einsatz")))))</x:f>
        <x:v>Im Einsatz</x:v>
      </x:c>
      <x:c r="I12" s="34" t="str">
        <x:f>IF(H12="Im Einsatz","Ja",IF(H12="Alliierte Unterstützung","n/a","Nein"))</x:f>
        <x:v>Ja</x:v>
      </x:c>
      <x:c r="J12" s="34" t="str">
        <x:v>hoch</x:v>
      </x:c>
      <x:c r="K12" s="34"/>
      <x:c r="L12" s="34" t="str">
        <x:v>https://en.wikipedia.org/wiki/M2_Bradley</x:v>
      </x:c>
      <x:c r="M12" s="34" t="str">
        <x:v>H12</x:v>
      </x:c>
    </x:row>
    <x:row r="13">
      <x:c r="A13" s="34" t="str">
        <x:v>USA</x:v>
      </x:c>
      <x:c r="B13" s="34" t="str">
        <x:v>M3A2 Bradley</x:v>
      </x:c>
      <x:c r="C13" s="34" t="str">
        <x:v>Spähpanzer</x:v>
      </x:c>
      <x:c r="D13" s="34" t="str">
        <x:v>spätere Variante</x:v>
      </x:c>
      <x:c r="E13" s="34" t="n">
        <x:v>1988</x:v>
      </x:c>
      <x:c r="F13" s="34"/>
      <x:c r="G13" s="34" t="str">
        <x:v>real</x:v>
      </x:c>
      <x:c r="H13" s="34" t="str">
        <x:f>IF(OR($D13="allied",$D13="Alliierte Unterstützung"),"Alliierte Unterstützung",IF(OR($G13="prototype",$G13="fictional",$G13="never"),"Nie eingeführt / fiktiv",IF($E13="","Unklar",IF('Übersicht'!$B$3&lt;$E13,"Noch nicht eingeführt",IF(AND($F13&lt;&gt;"",'Übersicht'!$B$3&gt;$F13),"Nicht mehr im Einsatz","Im Einsatz")))))</x:f>
        <x:v>Noch nicht eingeführt</x:v>
      </x:c>
      <x:c r="I13" s="34" t="str">
        <x:f>IF(H13="Im Einsatz","Ja",IF(H13="Alliierte Unterstützung","n/a","Nein"))</x:f>
        <x:v>Nein</x:v>
      </x:c>
      <x:c r="J13" s="34" t="str">
        <x:v>hoch</x:v>
      </x:c>
      <x:c r="K13" s="34"/>
      <x:c r="L13" s="34" t="str">
        <x:v>https://en.wikipedia.org/wiki/M2_Bradley</x:v>
      </x:c>
      <x:c r="M13" s="34" t="str">
        <x:v>H12</x:v>
      </x:c>
    </x:row>
    <x:row r="14">
      <x:c r="A14" s="34" t="str">
        <x:v>USA</x:v>
      </x:c>
      <x:c r="B14" s="34" t="str">
        <x:v>M113</x:v>
      </x:c>
      <x:c r="C14" s="34" t="str">
        <x:v>Transportpanzer</x:v>
      </x:c>
      <x:c r="D14" s="34" t="str">
        <x:v>national</x:v>
      </x:c>
      <x:c r="E14" s="34" t="n">
        <x:v>1960</x:v>
      </x:c>
      <x:c r="F14" s="34"/>
      <x:c r="G14" s="34" t="str">
        <x:v>real</x:v>
      </x:c>
      <x:c r="H14" s="34" t="str">
        <x:f>IF(OR($D14="allied",$D14="Alliierte Unterstützung"),"Alliierte Unterstützung",IF(OR($G14="prototype",$G14="fictional",$G14="never"),"Nie eingeführt / fiktiv",IF($E14="","Unklar",IF('Übersicht'!$B$3&lt;$E14,"Noch nicht eingeführt",IF(AND($F14&lt;&gt;"",'Übersicht'!$B$3&gt;$F14),"Nicht mehr im Einsatz","Im Einsatz")))))</x:f>
        <x:v>Im Einsatz</x:v>
      </x:c>
      <x:c r="I14" s="34" t="str">
        <x:f>IF(H14="Im Einsatz","Ja",IF(H14="Alliierte Unterstützung","n/a","Nein"))</x:f>
        <x:v>Ja</x:v>
      </x:c>
      <x:c r="J14" s="34" t="str">
        <x:v>hoch</x:v>
      </x:c>
      <x:c r="K14" s="34"/>
      <x:c r="L14" s="34" t="str">
        <x:v>https://en.wikipedia.org/wiki/M113_armored_personnel_carrier</x:v>
      </x:c>
      <x:c r="M14" s="34"/>
    </x:row>
    <x:row r="15">
      <x:c r="A15" s="34" t="str">
        <x:v>USA</x:v>
      </x:c>
      <x:c r="B15" s="34" t="str">
        <x:v>M901 ITV</x:v>
      </x:c>
      <x:c r="C15" s="34" t="str">
        <x:v>Panzerabwehrfahrzeug</x:v>
      </x:c>
      <x:c r="D15" s="34" t="str">
        <x:v>national</x:v>
      </x:c>
      <x:c r="E15" s="34" t="n">
        <x:v>1979</x:v>
      </x:c>
      <x:c r="F15" s="34" t="n">
        <x:v>1990</x:v>
      </x:c>
      <x:c r="G15" s="34" t="str">
        <x:v>real</x:v>
      </x:c>
      <x:c r="H15" s="34" t="str">
        <x:f>IF(OR($D15="allied",$D15="Alliierte Unterstützung"),"Alliierte Unterstützung",IF(OR($G15="prototype",$G15="fictional",$G15="never"),"Nie eingeführt / fiktiv",IF($E15="","Unklar",IF('Übersicht'!$B$3&lt;$E15,"Noch nicht eingeführt",IF(AND($F15&lt;&gt;"",'Übersicht'!$B$3&gt;$F15),"Nicht mehr im Einsatz","Im Einsatz")))))</x:f>
        <x:v>Im Einsatz</x:v>
      </x:c>
      <x:c r="I15" s="34" t="str">
        <x:f>IF(H15="Im Einsatz","Ja",IF(H15="Alliierte Unterstützung","n/a","Nein"))</x:f>
        <x:v>Ja</x:v>
      </x:c>
      <x:c r="J15" s="34" t="str">
        <x:v>hoch</x:v>
      </x:c>
      <x:c r="K15" s="34"/>
      <x:c r="L15" s="34" t="str">
        <x:v>https://odin.t2com.army.mil/WEG/Asset/M901_ITV_American_Anti-Tank_Guided_Missile_Carrier</x:v>
      </x:c>
      <x:c r="M15" s="34" t="str">
        <x:v>H13</x:v>
      </x:c>
    </x:row>
    <x:row r="16">
      <x:c r="A16" s="34" t="str">
        <x:v>USA</x:v>
      </x:c>
      <x:c r="B16" s="34" t="str">
        <x:v>M106</x:v>
      </x:c>
      <x:c r="C16" s="34" t="str">
        <x:v>Mörserträger</x:v>
      </x:c>
      <x:c r="D16" s="34" t="str">
        <x:v>national</x:v>
      </x:c>
      <x:c r="E16" s="34" t="n">
        <x:v>1964</x:v>
      </x:c>
      <x:c r="F16" s="34" t="n">
        <x:v>1990</x:v>
      </x:c>
      <x:c r="G16" s="34" t="str">
        <x:v>real</x:v>
      </x:c>
      <x:c r="H16" s="34" t="str">
        <x:f>IF(OR($D16="allied",$D16="Alliierte Unterstützung"),"Alliierte Unterstützung",IF(OR($G16="prototype",$G16="fictional",$G16="never"),"Nie eingeführt / fiktiv",IF($E16="","Unklar",IF('Übersicht'!$B$3&lt;$E16,"Noch nicht eingeführt",IF(AND($F16&lt;&gt;"",'Übersicht'!$B$3&gt;$F16),"Nicht mehr im Einsatz","Im Einsatz")))))</x:f>
        <x:v>Im Einsatz</x:v>
      </x:c>
      <x:c r="I16" s="34" t="str">
        <x:f>IF(H16="Im Einsatz","Ja",IF(H16="Alliierte Unterstützung","n/a","Nein"))</x:f>
        <x:v>Ja</x:v>
      </x:c>
      <x:c r="J16" s="34" t="str">
        <x:v>hoch</x:v>
      </x:c>
      <x:c r="K16" s="34"/>
      <x:c r="L16" s="34" t="str">
        <x:v>https://en.wikipedia.org/wiki/M106_mortar_carrier</x:v>
      </x:c>
      <x:c r="M16" s="34"/>
    </x:row>
    <x:row r="17">
      <x:c r="A17" s="34" t="str">
        <x:v>USA</x:v>
      </x:c>
      <x:c r="B17" s="34" t="str">
        <x:v>M109</x:v>
      </x:c>
      <x:c r="C17" s="34" t="str">
        <x:v>Panzerhaubitze</x:v>
      </x:c>
      <x:c r="D17" s="34" t="str">
        <x:v>national</x:v>
      </x:c>
      <x:c r="E17" s="34" t="n">
        <x:v>1963</x:v>
      </x:c>
      <x:c r="F17" s="34"/>
      <x:c r="G17" s="34" t="str">
        <x:v>real</x:v>
      </x:c>
      <x:c r="H17" s="34" t="str">
        <x:f>IF(OR($D17="allied",$D17="Alliierte Unterstützung"),"Alliierte Unterstützung",IF(OR($G17="prototype",$G17="fictional",$G17="never"),"Nie eingeführt / fiktiv",IF($E17="","Unklar",IF('Übersicht'!$B$3&lt;$E17,"Noch nicht eingeführt",IF(AND($F17&lt;&gt;"",'Übersicht'!$B$3&gt;$F17),"Nicht mehr im Einsatz","Im Einsatz")))))</x:f>
        <x:v>Im Einsatz</x:v>
      </x:c>
      <x:c r="I17" s="34" t="str">
        <x:f>IF(H17="Im Einsatz","Ja",IF(H17="Alliierte Unterstützung","n/a","Nein"))</x:f>
        <x:v>Ja</x:v>
      </x:c>
      <x:c r="J17" s="34" t="str">
        <x:v>hoch</x:v>
      </x:c>
      <x:c r="K17" s="34"/>
      <x:c r="L17" s="34" t="str">
        <x:v>https://en.wikipedia.org/wiki/M109_howitzer</x:v>
      </x:c>
      <x:c r="M17" s="34"/>
    </x:row>
    <x:row r="18">
      <x:c r="A18" s="34" t="str">
        <x:v>USA</x:v>
      </x:c>
      <x:c r="B18" s="34" t="str">
        <x:v>M270 MLRS</x:v>
      </x:c>
      <x:c r="C18" s="34" t="str">
        <x:v>Raketenartillerie</x:v>
      </x:c>
      <x:c r="D18" s="34" t="str">
        <x:v>national</x:v>
      </x:c>
      <x:c r="E18" s="34" t="n">
        <x:v>1983</x:v>
      </x:c>
      <x:c r="F18" s="34"/>
      <x:c r="G18" s="34" t="str">
        <x:v>real</x:v>
      </x:c>
      <x:c r="H18" s="34" t="str">
        <x:f>IF(OR($D18="allied",$D18="Alliierte Unterstützung"),"Alliierte Unterstützung",IF(OR($G18="prototype",$G18="fictional",$G18="never"),"Nie eingeführt / fiktiv",IF($E18="","Unklar",IF('Übersicht'!$B$3&lt;$E18,"Noch nicht eingeführt",IF(AND($F18&lt;&gt;"",'Übersicht'!$B$3&gt;$F18),"Nicht mehr im Einsatz","Im Einsatz")))))</x:f>
        <x:v>Im Einsatz</x:v>
      </x:c>
      <x:c r="I18" s="34" t="str">
        <x:f>IF(H18="Im Einsatz","Ja",IF(H18="Alliierte Unterstützung","n/a","Nein"))</x:f>
        <x:v>Ja</x:v>
      </x:c>
      <x:c r="J18" s="34" t="str">
        <x:v>hoch</x:v>
      </x:c>
      <x:c r="K18" s="34"/>
      <x:c r="L18" s="34" t="str">
        <x:v>https://history.redstone.army.mil/miss-mlrs.html</x:v>
      </x:c>
      <x:c r="M18" s="34" t="str">
        <x:v>H17</x:v>
      </x:c>
    </x:row>
    <x:row r="19">
      <x:c r="A19" s="34" t="str">
        <x:v>USA</x:v>
      </x:c>
      <x:c r="B19" s="34" t="str">
        <x:v>M163 VADS</x:v>
      </x:c>
      <x:c r="C19" s="34" t="str">
        <x:v>Flugabwehrkanonenpanzer</x:v>
      </x:c>
      <x:c r="D19" s="34" t="str">
        <x:v>national</x:v>
      </x:c>
      <x:c r="E19" s="34" t="n">
        <x:v>1968</x:v>
      </x:c>
      <x:c r="F19" s="34" t="n">
        <x:v>1994</x:v>
      </x:c>
      <x:c r="G19" s="34" t="str">
        <x:v>real</x:v>
      </x:c>
      <x:c r="H19" s="34" t="str">
        <x:f>IF(OR($D19="allied",$D19="Alliierte Unterstützung"),"Alliierte Unterstützung",IF(OR($G19="prototype",$G19="fictional",$G19="never"),"Nie eingeführt / fiktiv",IF($E19="","Unklar",IF('Übersicht'!$B$3&lt;$E19,"Noch nicht eingeführt",IF(AND($F19&lt;&gt;"",'Übersicht'!$B$3&gt;$F19),"Nicht mehr im Einsatz","Im Einsatz")))))</x:f>
        <x:v>Im Einsatz</x:v>
      </x:c>
      <x:c r="I19" s="34" t="str">
        <x:f>IF(H19="Im Einsatz","Ja",IF(H19="Alliierte Unterstützung","n/a","Nein"))</x:f>
        <x:v>Ja</x:v>
      </x:c>
      <x:c r="J19" s="34" t="str">
        <x:v>hoch</x:v>
      </x:c>
      <x:c r="K19" s="34"/>
      <x:c r="L19" s="34" t="str">
        <x:v>https://en.wikipedia.org/wiki/M163_VADS</x:v>
      </x:c>
      <x:c r="M19" s="34" t="str">
        <x:v>H14</x:v>
      </x:c>
    </x:row>
    <x:row r="20">
      <x:c r="A20" s="34" t="str">
        <x:v>USA</x:v>
      </x:c>
      <x:c r="B20" s="34" t="str">
        <x:v>M48 Chaparral</x:v>
      </x:c>
      <x:c r="C20" s="34" t="str">
        <x:v>Flugabwehrrakete</x:v>
      </x:c>
      <x:c r="D20" s="34" t="str">
        <x:v>national</x:v>
      </x:c>
      <x:c r="E20" s="34" t="n">
        <x:v>1969</x:v>
      </x:c>
      <x:c r="F20" s="34" t="n">
        <x:v>1998</x:v>
      </x:c>
      <x:c r="G20" s="34" t="str">
        <x:v>real</x:v>
      </x:c>
      <x:c r="H20" s="34" t="str">
        <x:f>IF(OR($D20="allied",$D20="Alliierte Unterstützung"),"Alliierte Unterstützung",IF(OR($G20="prototype",$G20="fictional",$G20="never"),"Nie eingeführt / fiktiv",IF($E20="","Unklar",IF('Übersicht'!$B$3&lt;$E20,"Noch nicht eingeführt",IF(AND($F20&lt;&gt;"",'Übersicht'!$B$3&gt;$F20),"Nicht mehr im Einsatz","Im Einsatz")))))</x:f>
        <x:v>Im Einsatz</x:v>
      </x:c>
      <x:c r="I20" s="34" t="str">
        <x:f>IF(H20="Im Einsatz","Ja",IF(H20="Alliierte Unterstützung","n/a","Nein"))</x:f>
        <x:v>Ja</x:v>
      </x:c>
      <x:c r="J20" s="34" t="str">
        <x:v>hoch</x:v>
      </x:c>
      <x:c r="K20" s="34"/>
      <x:c r="L20" s="34" t="str">
        <x:v>https://www.team-yankee.com/Default.aspx?art_id=5703&amp;tabid=867</x:v>
      </x:c>
      <x:c r="M20" s="34" t="str">
        <x:v>G09</x:v>
      </x:c>
    </x:row>
    <x:row r="21">
      <x:c r="A21" s="34" t="str">
        <x:v>USA</x:v>
      </x:c>
      <x:c r="B21" s="34" t="str">
        <x:v>M247 Sergeant York</x:v>
      </x:c>
      <x:c r="C21" s="34" t="str">
        <x:v>Flugabwehrkanonenpanzer</x:v>
      </x:c>
      <x:c r="D21" s="34" t="str">
        <x:v>Spiel-/Prototyp</x:v>
      </x:c>
      <x:c r="E21" s="34"/>
      <x:c r="F21" s="34"/>
      <x:c r="G21" s="34" t="str">
        <x:v>prototype</x:v>
      </x:c>
      <x:c r="H21" s="34" t="str">
        <x:f>IF(OR($D21="allied",$D21="Alliierte Unterstützung"),"Alliierte Unterstützung",IF(OR($G21="prototype",$G21="fictional",$G21="never"),"Nie eingeführt / fiktiv",IF($E21="","Unklar",IF('Übersicht'!$B$3&lt;$E21,"Noch nicht eingeführt",IF(AND($F21&lt;&gt;"",'Übersicht'!$B$3&gt;$F21),"Nicht mehr im Einsatz","Im Einsatz")))))</x:f>
        <x:v>Nie eingeführt / fiktiv</x:v>
      </x:c>
      <x:c r="I21" s="34" t="str">
        <x:f>IF(H21="Im Einsatz","Ja",IF(H21="Alliierte Unterstützung","n/a","Nein"))</x:f>
        <x:v>Nein</x:v>
      </x:c>
      <x:c r="J21" s="34" t="str">
        <x:v>hoch</x:v>
      </x:c>
      <x:c r="K21" s="34" t="str">
        <x:v>Programm 1985 abgebrochen; keine reguläre Truppeneinführung.</x:v>
      </x:c>
      <x:c r="L21" s="34" t="str">
        <x:v>https://weaponsystems.net/system/1481-M247%2BSergeant%2BYork</x:v>
      </x:c>
      <x:c r="M21" s="34" t="str">
        <x:v>H15</x:v>
      </x:c>
    </x:row>
    <x:row r="22">
      <x:c r="A22" s="34" t="str">
        <x:v>USA</x:v>
      </x:c>
      <x:c r="B22" s="34" t="str">
        <x:v>HMMWV</x:v>
      </x:c>
      <x:c r="C22" s="34" t="str">
        <x:v>Mehrzweckfahrzeug</x:v>
      </x:c>
      <x:c r="D22" s="34" t="str">
        <x:v>national</x:v>
      </x:c>
      <x:c r="E22" s="34" t="n">
        <x:v>1985</x:v>
      </x:c>
      <x:c r="F22" s="34"/>
      <x:c r="G22" s="34" t="str">
        <x:v>real</x:v>
      </x:c>
      <x:c r="H22" s="34" t="str">
        <x:f>IF(OR($D22="allied",$D22="Alliierte Unterstützung"),"Alliierte Unterstützung",IF(OR($G22="prototype",$G22="fictional",$G22="never"),"Nie eingeführt / fiktiv",IF($E22="","Unklar",IF('Übersicht'!$B$3&lt;$E22,"Noch nicht eingeführt",IF(AND($F22&lt;&gt;"",'Übersicht'!$B$3&gt;$F22),"Nicht mehr im Einsatz","Im Einsatz")))))</x:f>
        <x:v>Im Einsatz</x:v>
      </x:c>
      <x:c r="I22" s="34" t="str">
        <x:f>IF(H22="Im Einsatz","Ja",IF(H22="Alliierte Unterstützung","n/a","Nein"))</x:f>
        <x:v>Ja</x:v>
      </x:c>
      <x:c r="J22" s="34" t="str">
        <x:v>hoch</x:v>
      </x:c>
      <x:c r="K22" s="34"/>
      <x:c r="L22" s="34" t="str">
        <x:v>https://en.wikipedia.org/wiki/Humvee</x:v>
      </x:c>
      <x:c r="M22" s="34"/>
    </x:row>
    <x:row r="23">
      <x:c r="A23" s="34" t="str">
        <x:v>USA</x:v>
      </x:c>
      <x:c r="B23" s="34" t="str">
        <x:v>LAV-25</x:v>
      </x:c>
      <x:c r="C23" s="34" t="str">
        <x:v>Radspähpanzer</x:v>
      </x:c>
      <x:c r="D23" s="34" t="str">
        <x:v>USMC</x:v>
      </x:c>
      <x:c r="E23" s="34" t="n">
        <x:v>1983</x:v>
      </x:c>
      <x:c r="F23" s="34"/>
      <x:c r="G23" s="34" t="str">
        <x:v>real</x:v>
      </x:c>
      <x:c r="H23" s="34" t="str">
        <x:f>IF(OR($D23="allied",$D23="Alliierte Unterstützung"),"Alliierte Unterstützung",IF(OR($G23="prototype",$G23="fictional",$G23="never"),"Nie eingeführt / fiktiv",IF($E23="","Unklar",IF('Übersicht'!$B$3&lt;$E23,"Noch nicht eingeführt",IF(AND($F23&lt;&gt;"",'Übersicht'!$B$3&gt;$F23),"Nicht mehr im Einsatz","Im Einsatz")))))</x:f>
        <x:v>Im Einsatz</x:v>
      </x:c>
      <x:c r="I23" s="34" t="str">
        <x:f>IF(H23="Im Einsatz","Ja",IF(H23="Alliierte Unterstützung","n/a","Nein"))</x:f>
        <x:v>Ja</x:v>
      </x:c>
      <x:c r="J23" s="34" t="str">
        <x:v>hoch</x:v>
      </x:c>
      <x:c r="K23" s="34"/>
      <x:c r="L23" s="34" t="str">
        <x:v>https://en.wikipedia.org/wiki/LAV-25</x:v>
      </x:c>
      <x:c r="M23" s="34"/>
    </x:row>
    <x:row r="24">
      <x:c r="A24" s="34" t="str">
        <x:v>USA</x:v>
      </x:c>
      <x:c r="B24" s="34" t="str">
        <x:v>LAV-AT</x:v>
      </x:c>
      <x:c r="C24" s="34" t="str">
        <x:v>Panzerabwehrfahrzeug</x:v>
      </x:c>
      <x:c r="D24" s="34" t="str">
        <x:v>USMC</x:v>
      </x:c>
      <x:c r="E24" s="34" t="n">
        <x:v>1983</x:v>
      </x:c>
      <x:c r="F24" s="34"/>
      <x:c r="G24" s="34" t="str">
        <x:v>real</x:v>
      </x:c>
      <x:c r="H24" s="34" t="str">
        <x:f>IF(OR($D24="allied",$D24="Alliierte Unterstützung"),"Alliierte Unterstützung",IF(OR($G24="prototype",$G24="fictional",$G24="never"),"Nie eingeführt / fiktiv",IF($E24="","Unklar",IF('Übersicht'!$B$3&lt;$E24,"Noch nicht eingeführt",IF(AND($F24&lt;&gt;"",'Übersicht'!$B$3&gt;$F24),"Nicht mehr im Einsatz","Im Einsatz")))))</x:f>
        <x:v>Im Einsatz</x:v>
      </x:c>
      <x:c r="I24" s="34" t="str">
        <x:f>IF(H24="Im Einsatz","Ja",IF(H24="Alliierte Unterstützung","n/a","Nein"))</x:f>
        <x:v>Ja</x:v>
      </x:c>
      <x:c r="J24" s="34" t="str">
        <x:v>mittel</x:v>
      </x:c>
      <x:c r="K24" s="34" t="str">
        <x:v>USMC-LAV-Familie; Varianten-Einführung ab Mitte der 1980er.</x:v>
      </x:c>
      <x:c r="L24" s="34" t="str">
        <x:v>https://en.wikipedia.org/wiki/LAV-25</x:v>
      </x:c>
      <x:c r="M24" s="34"/>
    </x:row>
    <x:row r="25">
      <x:c r="A25" s="34" t="str">
        <x:v>USA</x:v>
      </x:c>
      <x:c r="B25" s="34" t="str">
        <x:v>LAV-M</x:v>
      </x:c>
      <x:c r="C25" s="34" t="str">
        <x:v>Mörserträger</x:v>
      </x:c>
      <x:c r="D25" s="34" t="str">
        <x:v>USMC</x:v>
      </x:c>
      <x:c r="E25" s="34" t="n">
        <x:v>1983</x:v>
      </x:c>
      <x:c r="F25" s="34"/>
      <x:c r="G25" s="34" t="str">
        <x:v>real</x:v>
      </x:c>
      <x:c r="H25" s="34" t="str">
        <x:f>IF(OR($D25="allied",$D25="Alliierte Unterstützung"),"Alliierte Unterstützung",IF(OR($G25="prototype",$G25="fictional",$G25="never"),"Nie eingeführt / fiktiv",IF($E25="","Unklar",IF('Übersicht'!$B$3&lt;$E25,"Noch nicht eingeführt",IF(AND($F25&lt;&gt;"",'Übersicht'!$B$3&gt;$F25),"Nicht mehr im Einsatz","Im Einsatz")))))</x:f>
        <x:v>Im Einsatz</x:v>
      </x:c>
      <x:c r="I25" s="34" t="str">
        <x:f>IF(H25="Im Einsatz","Ja",IF(H25="Alliierte Unterstützung","n/a","Nein"))</x:f>
        <x:v>Ja</x:v>
      </x:c>
      <x:c r="J25" s="34" t="str">
        <x:v>mittel</x:v>
      </x:c>
      <x:c r="K25" s="34" t="str">
        <x:v>USMC-LAV-Familie.</x:v>
      </x:c>
      <x:c r="L25" s="34" t="str">
        <x:v>https://en.wikipedia.org/wiki/LAV-25</x:v>
      </x:c>
      <x:c r="M25" s="34"/>
    </x:row>
    <x:row r="26">
      <x:c r="A26" s="34" t="str">
        <x:v>USA</x:v>
      </x:c>
      <x:c r="B26" s="34" t="str">
        <x:v>LAV-AD</x:v>
      </x:c>
      <x:c r="C26" s="34" t="str">
        <x:v>Flugabwehrfahrzeug</x:v>
      </x:c>
      <x:c r="D26" s="34" t="str">
        <x:v>USMC / spätere Epoche</x:v>
      </x:c>
      <x:c r="E26" s="34" t="n">
        <x:v>1999</x:v>
      </x:c>
      <x:c r="F26" s="34"/>
      <x:c r="G26" s="34" t="str">
        <x:v>real</x:v>
      </x:c>
      <x:c r="H26" s="34" t="str">
        <x:f>IF(OR($D26="allied",$D26="Alliierte Unterstützung"),"Alliierte Unterstützung",IF(OR($G26="prototype",$G26="fictional",$G26="never"),"Nie eingeführt / fiktiv",IF($E26="","Unklar",IF('Übersicht'!$B$3&lt;$E26,"Noch nicht eingeführt",IF(AND($F26&lt;&gt;"",'Übersicht'!$B$3&gt;$F26),"Nicht mehr im Einsatz","Im Einsatz")))))</x:f>
        <x:v>Noch nicht eingeführt</x:v>
      </x:c>
      <x:c r="I26" s="34" t="str">
        <x:f>IF(H26="Im Einsatz","Ja",IF(H26="Alliierte Unterstützung","n/a","Nein"))</x:f>
        <x:v>Nein</x:v>
      </x:c>
      <x:c r="J26" s="34" t="str">
        <x:v>hoch</x:v>
      </x:c>
      <x:c r="K26" s="34" t="str">
        <x:v>Deutlich nach 1985 eingeführt.</x:v>
      </x:c>
      <x:c r="L26" s="34" t="str">
        <x:v>https://en.wikipedia.org/wiki/LAV-AD</x:v>
      </x:c>
      <x:c r="M26" s="34"/>
    </x:row>
    <x:row r="27">
      <x:c r="A27" s="34" t="str">
        <x:v>USA</x:v>
      </x:c>
      <x:c r="B27" s="34" t="str">
        <x:v>AAVP7</x:v>
      </x:c>
      <x:c r="C27" s="34" t="str">
        <x:v>Amphibischer Transportpanzer</x:v>
      </x:c>
      <x:c r="D27" s="34" t="str">
        <x:v>USMC</x:v>
      </x:c>
      <x:c r="E27" s="34" t="n">
        <x:v>1972</x:v>
      </x:c>
      <x:c r="F27" s="34"/>
      <x:c r="G27" s="34" t="str">
        <x:v>real</x:v>
      </x:c>
      <x:c r="H27" s="34" t="str">
        <x:f>IF(OR($D27="allied",$D27="Alliierte Unterstützung"),"Alliierte Unterstützung",IF(OR($G27="prototype",$G27="fictional",$G27="never"),"Nie eingeführt / fiktiv",IF($E27="","Unklar",IF('Übersicht'!$B$3&lt;$E27,"Noch nicht eingeführt",IF(AND($F27&lt;&gt;"",'Übersicht'!$B$3&gt;$F27),"Nicht mehr im Einsatz","Im Einsatz")))))</x:f>
        <x:v>Im Einsatz</x:v>
      </x:c>
      <x:c r="I27" s="34" t="str">
        <x:f>IF(H27="Im Einsatz","Ja",IF(H27="Alliierte Unterstützung","n/a","Nein"))</x:f>
        <x:v>Ja</x:v>
      </x:c>
      <x:c r="J27" s="34" t="str">
        <x:v>hoch</x:v>
      </x:c>
      <x:c r="K27" s="34"/>
      <x:c r="L27" s="34" t="str">
        <x:v>https://en.wikipedia.org/wiki/Assault_Amphibious_Vehicle</x:v>
      </x:c>
      <x:c r="M27" s="34"/>
    </x:row>
    <x:row r="28">
      <x:c r="A28" s="34" t="str">
        <x:v>USA</x:v>
      </x:c>
      <x:c r="B28" s="34" t="str">
        <x:v>A-10 Warthog</x:v>
      </x:c>
      <x:c r="C28" s="34" t="str">
        <x:v>Erdkampfflugzeug</x:v>
      </x:c>
      <x:c r="D28" s="34" t="str">
        <x:v>national</x:v>
      </x:c>
      <x:c r="E28" s="34" t="n">
        <x:v>1977</x:v>
      </x:c>
      <x:c r="F28" s="34"/>
      <x:c r="G28" s="34" t="str">
        <x:v>real</x:v>
      </x:c>
      <x:c r="H28" s="34" t="str">
        <x:f>IF(OR($D28="allied",$D28="Alliierte Unterstützung"),"Alliierte Unterstützung",IF(OR($G28="prototype",$G28="fictional",$G28="never"),"Nie eingeführt / fiktiv",IF($E28="","Unklar",IF('Übersicht'!$B$3&lt;$E28,"Noch nicht eingeführt",IF(AND($F28&lt;&gt;"",'Übersicht'!$B$3&gt;$F28),"Nicht mehr im Einsatz","Im Einsatz")))))</x:f>
        <x:v>Im Einsatz</x:v>
      </x:c>
      <x:c r="I28" s="34" t="str">
        <x:f>IF(H28="Im Einsatz","Ja",IF(H28="Alliierte Unterstützung","n/a","Nein"))</x:f>
        <x:v>Ja</x:v>
      </x:c>
      <x:c r="J28" s="34" t="str">
        <x:v>hoch</x:v>
      </x:c>
      <x:c r="K28" s="34"/>
      <x:c r="L28" s="34" t="str">
        <x:v>https://en.wikipedia.org/wiki/Fairchild_Republic_A-10_Thunderbolt_II</x:v>
      </x:c>
      <x:c r="M28" s="34"/>
    </x:row>
    <x:row r="29">
      <x:c r="A29" s="34" t="str">
        <x:v>USA</x:v>
      </x:c>
      <x:c r="B29" s="34" t="str">
        <x:v>AH-1 Cobra</x:v>
      </x:c>
      <x:c r="C29" s="34" t="str">
        <x:v>Kampfhubschrauber</x:v>
      </x:c>
      <x:c r="D29" s="34" t="str">
        <x:v>national/USMC</x:v>
      </x:c>
      <x:c r="E29" s="34" t="n">
        <x:v>1967</x:v>
      </x:c>
      <x:c r="F29" s="34"/>
      <x:c r="G29" s="34" t="str">
        <x:v>real</x:v>
      </x:c>
      <x:c r="H29" s="34" t="str">
        <x:f>IF(OR($D29="allied",$D29="Alliierte Unterstützung"),"Alliierte Unterstützung",IF(OR($G29="prototype",$G29="fictional",$G29="never"),"Nie eingeführt / fiktiv",IF($E29="","Unklar",IF('Übersicht'!$B$3&lt;$E29,"Noch nicht eingeführt",IF(AND($F29&lt;&gt;"",'Übersicht'!$B$3&gt;$F29),"Nicht mehr im Einsatz","Im Einsatz")))))</x:f>
        <x:v>Im Einsatz</x:v>
      </x:c>
      <x:c r="I29" s="34" t="str">
        <x:f>IF(H29="Im Einsatz","Ja",IF(H29="Alliierte Unterstützung","n/a","Nein"))</x:f>
        <x:v>Ja</x:v>
      </x:c>
      <x:c r="J29" s="34" t="str">
        <x:v>hoch</x:v>
      </x:c>
      <x:c r="K29" s="34"/>
      <x:c r="L29" s="34" t="str">
        <x:v>https://en.wikipedia.org/wiki/Bell_AH-1_Cobra</x:v>
      </x:c>
      <x:c r="M29" s="34"/>
    </x:row>
    <x:row r="30">
      <x:c r="A30" s="34" t="str">
        <x:v>USA</x:v>
      </x:c>
      <x:c r="B30" s="34" t="str">
        <x:v>AH-64 Apache</x:v>
      </x:c>
      <x:c r="C30" s="34" t="str">
        <x:v>Kampfhubschrauber</x:v>
      </x:c>
      <x:c r="D30" s="34" t="str">
        <x:v>national</x:v>
      </x:c>
      <x:c r="E30" s="34" t="n">
        <x:v>1986</x:v>
      </x:c>
      <x:c r="F30" s="34"/>
      <x:c r="G30" s="34" t="str">
        <x:v>real</x:v>
      </x:c>
      <x:c r="H30" s="34" t="str">
        <x:f>IF(OR($D30="allied",$D30="Alliierte Unterstützung"),"Alliierte Unterstützung",IF(OR($G30="prototype",$G30="fictional",$G30="never"),"Nie eingeführt / fiktiv",IF($E30="","Unklar",IF('Übersicht'!$B$3&lt;$E30,"Noch nicht eingeführt",IF(AND($F30&lt;&gt;"",'Übersicht'!$B$3&gt;$F30),"Nicht mehr im Einsatz","Im Einsatz")))))</x:f>
        <x:v>Noch nicht eingeführt</x:v>
      </x:c>
      <x:c r="I30" s="34" t="str">
        <x:f>IF(H30="Im Einsatz","Ja",IF(H30="Alliierte Unterstützung","n/a","Nein"))</x:f>
        <x:v>Nein</x:v>
      </x:c>
      <x:c r="J30" s="34" t="str">
        <x:v>hoch</x:v>
      </x:c>
      <x:c r="K30" s="34"/>
      <x:c r="L30" s="34" t="str">
        <x:v>https://en.wikipedia.org/wiki/Boeing_AH-64_Apache</x:v>
      </x:c>
      <x:c r="M30" s="34"/>
    </x:row>
    <x:row r="31">
      <x:c r="A31" s="34" t="str">
        <x:v>USA</x:v>
      </x:c>
      <x:c r="B31" s="34" t="str">
        <x:v>AV-8A Harrier</x:v>
      </x:c>
      <x:c r="C31" s="34" t="str">
        <x:v>Erdkampfflugzeug</x:v>
      </x:c>
      <x:c r="D31" s="34" t="str">
        <x:v>USMC</x:v>
      </x:c>
      <x:c r="E31" s="34" t="n">
        <x:v>1971</x:v>
      </x:c>
      <x:c r="F31" s="34" t="n">
        <x:v>1987</x:v>
      </x:c>
      <x:c r="G31" s="34" t="str">
        <x:v>real</x:v>
      </x:c>
      <x:c r="H31" s="34" t="str">
        <x:f>IF(OR($D31="allied",$D31="Alliierte Unterstützung"),"Alliierte Unterstützung",IF(OR($G31="prototype",$G31="fictional",$G31="never"),"Nie eingeführt / fiktiv",IF($E31="","Unklar",IF('Übersicht'!$B$3&lt;$E31,"Noch nicht eingeführt",IF(AND($F31&lt;&gt;"",'Übersicht'!$B$3&gt;$F31),"Nicht mehr im Einsatz","Im Einsatz")))))</x:f>
        <x:v>Im Einsatz</x:v>
      </x:c>
      <x:c r="I31" s="34" t="str">
        <x:f>IF(H31="Im Einsatz","Ja",IF(H31="Alliierte Unterstützung","n/a","Nein"))</x:f>
        <x:v>Ja</x:v>
      </x:c>
      <x:c r="J31" s="34" t="str">
        <x:v>hoch</x:v>
      </x:c>
      <x:c r="K31" s="34"/>
      <x:c r="L31" s="34" t="str">
        <x:v>https://en.wikipedia.org/wiki/AV-8A_Harrier</x:v>
      </x:c>
      <x:c r="M31" s="34"/>
    </x:row>
    <x:row r="32">
      <x:c r="A32" s="34" t="str">
        <x:v>USA</x:v>
      </x:c>
      <x:c r="B32" s="34" t="str">
        <x:v>UH-1 Huey</x:v>
      </x:c>
      <x:c r="C32" s="34" t="str">
        <x:v>Transporthubschrauber</x:v>
      </x:c>
      <x:c r="D32" s="34" t="str">
        <x:v>national</x:v>
      </x:c>
      <x:c r="E32" s="34" t="n">
        <x:v>1959</x:v>
      </x:c>
      <x:c r="F32" s="34" t="n">
        <x:v>2016</x:v>
      </x:c>
      <x:c r="G32" s="34" t="str">
        <x:v>real</x:v>
      </x:c>
      <x:c r="H32" s="34" t="str">
        <x:f>IF(OR($D32="allied",$D32="Alliierte Unterstützung"),"Alliierte Unterstützung",IF(OR($G32="prototype",$G32="fictional",$G32="never"),"Nie eingeführt / fiktiv",IF($E32="","Unklar",IF('Übersicht'!$B$3&lt;$E32,"Noch nicht eingeführt",IF(AND($F32&lt;&gt;"",'Übersicht'!$B$3&gt;$F32),"Nicht mehr im Einsatz","Im Einsatz")))))</x:f>
        <x:v>Im Einsatz</x:v>
      </x:c>
      <x:c r="I32" s="34" t="str">
        <x:f>IF(H32="Im Einsatz","Ja",IF(H32="Alliierte Unterstützung","n/a","Nein"))</x:f>
        <x:v>Ja</x:v>
      </x:c>
      <x:c r="J32" s="34" t="str">
        <x:v>hoch</x:v>
      </x:c>
      <x:c r="K32" s="34"/>
      <x:c r="L32" s="34" t="str">
        <x:v>https://en.wikipedia.org/wiki/Bell_UH-1_Iroquois</x:v>
      </x:c>
      <x:c r="M32" s="34"/>
    </x:row>
    <x:row r="33">
      <x:c r="A33" s="34" t="str">
        <x:v>USA</x:v>
      </x:c>
      <x:c r="B33" s="34" t="str">
        <x:v>CH-46 Sea Knight</x:v>
      </x:c>
      <x:c r="C33" s="34" t="str">
        <x:v>Transporthubschrauber</x:v>
      </x:c>
      <x:c r="D33" s="34" t="str">
        <x:v>USMC</x:v>
      </x:c>
      <x:c r="E33" s="34" t="n">
        <x:v>1964</x:v>
      </x:c>
      <x:c r="F33" s="34" t="n">
        <x:v>2015</x:v>
      </x:c>
      <x:c r="G33" s="34" t="str">
        <x:v>real</x:v>
      </x:c>
      <x:c r="H33" s="34" t="str">
        <x:f>IF(OR($D33="allied",$D33="Alliierte Unterstützung"),"Alliierte Unterstützung",IF(OR($G33="prototype",$G33="fictional",$G33="never"),"Nie eingeführt / fiktiv",IF($E33="","Unklar",IF('Übersicht'!$B$3&lt;$E33,"Noch nicht eingeführt",IF(AND($F33&lt;&gt;"",'Übersicht'!$B$3&gt;$F33),"Nicht mehr im Einsatz","Im Einsatz")))))</x:f>
        <x:v>Im Einsatz</x:v>
      </x:c>
      <x:c r="I33" s="34" t="str">
        <x:f>IF(H33="Im Einsatz","Ja",IF(H33="Alliierte Unterstützung","n/a","Nein"))</x:f>
        <x:v>Ja</x:v>
      </x:c>
      <x:c r="J33" s="34" t="str">
        <x:v>hoch</x:v>
      </x:c>
      <x:c r="K33" s="34"/>
      <x:c r="L33" s="34" t="str">
        <x:v>https://en.wikipedia.org/wiki/Boeing_Vertol_CH-46_Sea_Knight</x:v>
      </x:c>
      <x:c r="M33" s="34"/>
    </x:row>
    <x:row r="34">
      <x:c r="A34" s="34" t="str">
        <x:v>USA</x:v>
      </x:c>
      <x:c r="B34" s="34" t="str">
        <x:v>CH-47 Chinook</x:v>
      </x:c>
      <x:c r="C34" s="34" t="str">
        <x:v>Transporthubschrauber</x:v>
      </x:c>
      <x:c r="D34" s="34" t="str">
        <x:v>national</x:v>
      </x:c>
      <x:c r="E34" s="34" t="n">
        <x:v>1962</x:v>
      </x:c>
      <x:c r="F34" s="34"/>
      <x:c r="G34" s="34" t="str">
        <x:v>real</x:v>
      </x:c>
      <x:c r="H34" s="34" t="str">
        <x:f>IF(OR($D34="allied",$D34="Alliierte Unterstützung"),"Alliierte Unterstützung",IF(OR($G34="prototype",$G34="fictional",$G34="never"),"Nie eingeführt / fiktiv",IF($E34="","Unklar",IF('Übersicht'!$B$3&lt;$E34,"Noch nicht eingeführt",IF(AND($F34&lt;&gt;"",'Übersicht'!$B$3&gt;$F34),"Nicht mehr im Einsatz","Im Einsatz")))))</x:f>
        <x:v>Im Einsatz</x:v>
      </x:c>
      <x:c r="I34" s="34" t="str">
        <x:f>IF(H34="Im Einsatz","Ja",IF(H34="Alliierte Unterstützung","n/a","Nein"))</x:f>
        <x:v>Ja</x:v>
      </x:c>
      <x:c r="J34" s="34" t="str">
        <x:v>hoch</x:v>
      </x:c>
      <x:c r="K34" s="34"/>
      <x:c r="L34" s="34" t="str">
        <x:v>https://en.wikipedia.org/wiki/Boeing_CH-47_Chinook</x:v>
      </x:c>
      <x:c r="M34" s="34"/>
    </x:row>
    <x:row r="35">
      <x:c r="A35" s="34" t="str">
        <x:v>USA</x:v>
      </x:c>
      <x:c r="B35" s="34" t="str">
        <x:v>CH-53 Sea Stallion</x:v>
      </x:c>
      <x:c r="C35" s="34" t="str">
        <x:v>Transporthubschrauber</x:v>
      </x:c>
      <x:c r="D35" s="34" t="str">
        <x:v>USMC</x:v>
      </x:c>
      <x:c r="E35" s="34" t="n">
        <x:v>1966</x:v>
      </x:c>
      <x:c r="F35" s="34" t="n">
        <x:v>2012</x:v>
      </x:c>
      <x:c r="G35" s="34" t="str">
        <x:v>real</x:v>
      </x:c>
      <x:c r="H35" s="34" t="str">
        <x:f>IF(OR($D35="allied",$D35="Alliierte Unterstützung"),"Alliierte Unterstützung",IF(OR($G35="prototype",$G35="fictional",$G35="never"),"Nie eingeführt / fiktiv",IF($E35="","Unklar",IF('Übersicht'!$B$3&lt;$E35,"Noch nicht eingeführt",IF(AND($F35&lt;&gt;"",'Übersicht'!$B$3&gt;$F35),"Nicht mehr im Einsatz","Im Einsatz")))))</x:f>
        <x:v>Im Einsatz</x:v>
      </x:c>
      <x:c r="I35" s="34" t="str">
        <x:f>IF(H35="Im Einsatz","Ja",IF(H35="Alliierte Unterstützung","n/a","Nein"))</x:f>
        <x:v>Ja</x:v>
      </x:c>
      <x:c r="J35" s="34" t="str">
        <x:v>hoch</x:v>
      </x:c>
      <x:c r="K35" s="34"/>
      <x:c r="L35" s="34" t="str">
        <x:v>https://en.wikipedia.org/wiki/Sikorsky_CH-53_Sea_Stallion</x:v>
      </x:c>
      <x:c r="M35" s="34"/>
    </x:row>
    <x:row r="36">
      <x:c r="A36" s="34" t="str">
        <x:v>USA</x:v>
      </x:c>
      <x:c r="B36" s="34" t="str">
        <x:v>M47 Dragon</x:v>
      </x:c>
      <x:c r="C36" s="34" t="str">
        <x:v>Panzerabwehrlenkwaffe</x:v>
      </x:c>
      <x:c r="D36" s="34" t="str">
        <x:v>Infanterie</x:v>
      </x:c>
      <x:c r="E36" s="34" t="n">
        <x:v>1975</x:v>
      </x:c>
      <x:c r="F36" s="34" t="n">
        <x:v>2001</x:v>
      </x:c>
      <x:c r="G36" s="34" t="str">
        <x:v>real</x:v>
      </x:c>
      <x:c r="H36" s="34" t="str">
        <x:f>IF(OR($D36="allied",$D36="Alliierte Unterstützung"),"Alliierte Unterstützung",IF(OR($G36="prototype",$G36="fictional",$G36="never"),"Nie eingeführt / fiktiv",IF($E36="","Unklar",IF('Übersicht'!$B$3&lt;$E36,"Noch nicht eingeführt",IF(AND($F36&lt;&gt;"",'Übersicht'!$B$3&gt;$F36),"Nicht mehr im Einsatz","Im Einsatz")))))</x:f>
        <x:v>Im Einsatz</x:v>
      </x:c>
      <x:c r="I36" s="34" t="str">
        <x:f>IF(H36="Im Einsatz","Ja",IF(H36="Alliierte Unterstützung","n/a","Nein"))</x:f>
        <x:v>Ja</x:v>
      </x:c>
      <x:c r="J36" s="34" t="str">
        <x:v>hoch</x:v>
      </x:c>
      <x:c r="K36" s="34"/>
      <x:c r="L36" s="34" t="str">
        <x:v>https://en.wikipedia.org/wiki/M47_Dragon</x:v>
      </x:c>
      <x:c r="M36" s="34"/>
    </x:row>
    <x:row r="37">
      <x:c r="A37" s="34" t="str">
        <x:v>USA</x:v>
      </x:c>
      <x:c r="B37" s="34" t="str">
        <x:v>TOW / TOW 2</x:v>
      </x:c>
      <x:c r="C37" s="34" t="str">
        <x:v>Panzerabwehrlenkwaffe</x:v>
      </x:c>
      <x:c r="D37" s="34" t="str">
        <x:v>national</x:v>
      </x:c>
      <x:c r="E37" s="34" t="n">
        <x:v>1970</x:v>
      </x:c>
      <x:c r="F37" s="34"/>
      <x:c r="G37" s="34" t="str">
        <x:v>real</x:v>
      </x:c>
      <x:c r="H37" s="34" t="str">
        <x:f>IF(OR($D37="allied",$D37="Alliierte Unterstützung"),"Alliierte Unterstützung",IF(OR($G37="prototype",$G37="fictional",$G37="never"),"Nie eingeführt / fiktiv",IF($E37="","Unklar",IF('Übersicht'!$B$3&lt;$E37,"Noch nicht eingeführt",IF(AND($F37&lt;&gt;"",'Übersicht'!$B$3&gt;$F37),"Nicht mehr im Einsatz","Im Einsatz")))))</x:f>
        <x:v>Im Einsatz</x:v>
      </x:c>
      <x:c r="I37" s="34" t="str">
        <x:f>IF(H37="Im Einsatz","Ja",IF(H37="Alliierte Unterstützung","n/a","Nein"))</x:f>
        <x:v>Ja</x:v>
      </x:c>
      <x:c r="J37" s="34" t="str">
        <x:v>hoch</x:v>
      </x:c>
      <x:c r="K37" s="34"/>
      <x:c r="L37" s="34" t="str">
        <x:v>https://en.wikipedia.org/wiki/BGM-71_TOW</x:v>
      </x:c>
      <x:c r="M37" s="34"/>
    </x:row>
    <x:row r="38">
      <x:c r="A38" s="34" t="str">
        <x:v>USA</x:v>
      </x:c>
      <x:c r="B38" s="34" t="str">
        <x:v>Stinger</x:v>
      </x:c>
      <x:c r="C38" s="34" t="str">
        <x:v>Flugabwehrrakete</x:v>
      </x:c>
      <x:c r="D38" s="34" t="str">
        <x:v>national</x:v>
      </x:c>
      <x:c r="E38" s="34" t="n">
        <x:v>1981</x:v>
      </x:c>
      <x:c r="F38" s="34"/>
      <x:c r="G38" s="34" t="str">
        <x:v>real</x:v>
      </x:c>
      <x:c r="H38" s="34" t="str">
        <x:f>IF(OR($D38="allied",$D38="Alliierte Unterstützung"),"Alliierte Unterstützung",IF(OR($G38="prototype",$G38="fictional",$G38="never"),"Nie eingeführt / fiktiv",IF($E38="","Unklar",IF('Übersicht'!$B$3&lt;$E38,"Noch nicht eingeführt",IF(AND($F38&lt;&gt;"",'Übersicht'!$B$3&gt;$F38),"Nicht mehr im Einsatz","Im Einsatz")))))</x:f>
        <x:v>Im Einsatz</x:v>
      </x:c>
      <x:c r="I38" s="34" t="str">
        <x:f>IF(H38="Im Einsatz","Ja",IF(H38="Alliierte Unterstützung","n/a","Nein"))</x:f>
        <x:v>Ja</x:v>
      </x:c>
      <x:c r="J38" s="34" t="str">
        <x:v>hoch</x:v>
      </x:c>
      <x:c r="K38" s="34"/>
      <x:c r="L38" s="34" t="str">
        <x:v>https://en.wikipedia.org/wiki/FIM-92_Stinger</x:v>
      </x:c>
      <x:c r="M38" s="34"/>
    </x:row>
    <x:row r="39">
      <x:c r="A39" s="34" t="str">
        <x:v>USA</x:v>
      </x:c>
      <x:c r="B39" s="34" t="str">
        <x:v>M72 LAW</x:v>
      </x:c>
      <x:c r="C39" s="34" t="str">
        <x:v>Panzerabwehrhandwaffe</x:v>
      </x:c>
      <x:c r="D39" s="34" t="str">
        <x:v>national</x:v>
      </x:c>
      <x:c r="E39" s="34" t="n">
        <x:v>1963</x:v>
      </x:c>
      <x:c r="F39" s="34"/>
      <x:c r="G39" s="34" t="str">
        <x:v>real</x:v>
      </x:c>
      <x:c r="H39" s="34" t="str">
        <x:f>IF(OR($D39="allied",$D39="Alliierte Unterstützung"),"Alliierte Unterstützung",IF(OR($G39="prototype",$G39="fictional",$G39="never"),"Nie eingeführt / fiktiv",IF($E39="","Unklar",IF('Übersicht'!$B$3&lt;$E39,"Noch nicht eingeführt",IF(AND($F39&lt;&gt;"",'Übersicht'!$B$3&gt;$F39),"Nicht mehr im Einsatz","Im Einsatz")))))</x:f>
        <x:v>Im Einsatz</x:v>
      </x:c>
      <x:c r="I39" s="34" t="str">
        <x:f>IF(H39="Im Einsatz","Ja",IF(H39="Alliierte Unterstützung","n/a","Nein"))</x:f>
        <x:v>Ja</x:v>
      </x:c>
      <x:c r="J39" s="34" t="str">
        <x:v>hoch</x:v>
      </x:c>
      <x:c r="K39" s="34"/>
      <x:c r="L39" s="34" t="str">
        <x:v>https://en.wikipedia.org/wiki/M72_LAW</x:v>
      </x:c>
      <x:c r="M39" s="34"/>
    </x:row>
    <x:row r="40">
      <x:c r="A40" s="34" t="str">
        <x:v>USA</x:v>
      </x:c>
      <x:c r="B40" s="34" t="str">
        <x:v>SMAW</x:v>
      </x:c>
      <x:c r="C40" s="34" t="str">
        <x:v>Panzerabwehrhandwaffe</x:v>
      </x:c>
      <x:c r="D40" s="34" t="str">
        <x:v>USMC</x:v>
      </x:c>
      <x:c r="E40" s="34" t="n">
        <x:v>1984</x:v>
      </x:c>
      <x:c r="F40" s="34"/>
      <x:c r="G40" s="34" t="str">
        <x:v>real</x:v>
      </x:c>
      <x:c r="H40" s="34" t="str">
        <x:f>IF(OR($D40="allied",$D40="Alliierte Unterstützung"),"Alliierte Unterstützung",IF(OR($G40="prototype",$G40="fictional",$G40="never"),"Nie eingeführt / fiktiv",IF($E40="","Unklar",IF('Übersicht'!$B$3&lt;$E40,"Noch nicht eingeführt",IF(AND($F40&lt;&gt;"",'Übersicht'!$B$3&gt;$F40),"Nicht mehr im Einsatz","Im Einsatz")))))</x:f>
        <x:v>Im Einsatz</x:v>
      </x:c>
      <x:c r="I40" s="34" t="str">
        <x:f>IF(H40="Im Einsatz","Ja",IF(H40="Alliierte Unterstützung","n/a","Nein"))</x:f>
        <x:v>Ja</x:v>
      </x:c>
      <x:c r="J40" s="34" t="str">
        <x:v>hoch</x:v>
      </x:c>
      <x:c r="K40" s="34"/>
      <x:c r="L40" s="34" t="str">
        <x:v>https://en.wikipedia.org/wiki/Mk_153_Shoulder-Launched_Multipurpose_Assault_Weapon</x:v>
      </x:c>
      <x:c r="M40" s="34"/>
    </x:row>
    <x:row r="41">
      <x:c r="A41" s="34" t="str">
        <x:v>Großbritannien</x:v>
      </x:c>
      <x:c r="B41" s="34" t="str">
        <x:v>Chieftain</x:v>
      </x:c>
      <x:c r="C41" s="34" t="str">
        <x:v>Kampfpanzer</x:v>
      </x:c>
      <x:c r="D41" s="34" t="str">
        <x:v>national</x:v>
      </x:c>
      <x:c r="E41" s="34" t="n">
        <x:v>1966</x:v>
      </x:c>
      <x:c r="F41" s="34" t="n">
        <x:v>1995</x:v>
      </x:c>
      <x:c r="G41" s="34" t="str">
        <x:v>real</x:v>
      </x:c>
      <x:c r="H41" s="34" t="str">
        <x:f>IF(OR($D41="allied",$D41="Alliierte Unterstützung"),"Alliierte Unterstützung",IF(OR($G41="prototype",$G41="fictional",$G41="never"),"Nie eingeführt / fiktiv",IF($E41="","Unklar",IF('Übersicht'!$B$3&lt;$E41,"Noch nicht eingeführt",IF(AND($F41&lt;&gt;"",'Übersicht'!$B$3&gt;$F41),"Nicht mehr im Einsatz","Im Einsatz")))))</x:f>
        <x:v>Im Einsatz</x:v>
      </x:c>
      <x:c r="I41" s="34" t="str">
        <x:f>IF(H41="Im Einsatz","Ja",IF(H41="Alliierte Unterstützung","n/a","Nein"))</x:f>
        <x:v>Ja</x:v>
      </x:c>
      <x:c r="J41" s="34" t="str">
        <x:v>mittel</x:v>
      </x:c>
      <x:c r="K41" s="34"/>
      <x:c r="L41" s="34" t="str">
        <x:v>https://en.wikipedia.org/wiki/Chieftain_(tank)</x:v>
      </x:c>
      <x:c r="M41" s="34" t="str">
        <x:v>H26</x:v>
      </x:c>
    </x:row>
    <x:row r="42">
      <x:c r="A42" s="34" t="str">
        <x:v>Großbritannien</x:v>
      </x:c>
      <x:c r="B42" s="34" t="str">
        <x:v>Chieftain Stillbrew</x:v>
      </x:c>
      <x:c r="C42" s="34" t="str">
        <x:v>Kampfpanzer</x:v>
      </x:c>
      <x:c r="D42" s="34" t="str">
        <x:v>national / Upgrade</x:v>
      </x:c>
      <x:c r="E42" s="34" t="n">
        <x:v>1986</x:v>
      </x:c>
      <x:c r="F42" s="34" t="n">
        <x:v>1995</x:v>
      </x:c>
      <x:c r="G42" s="34" t="str">
        <x:v>real</x:v>
      </x:c>
      <x:c r="H42" s="34" t="str">
        <x:f>IF(OR($D42="allied",$D42="Alliierte Unterstützung"),"Alliierte Unterstützung",IF(OR($G42="prototype",$G42="fictional",$G42="never"),"Nie eingeführt / fiktiv",IF($E42="","Unklar",IF('Übersicht'!$B$3&lt;$E42,"Noch nicht eingeführt",IF(AND($F42&lt;&gt;"",'Übersicht'!$B$3&gt;$F42),"Nicht mehr im Einsatz","Im Einsatz")))))</x:f>
        <x:v>Noch nicht eingeführt</x:v>
      </x:c>
      <x:c r="I42" s="34" t="str">
        <x:f>IF(H42="Im Einsatz","Ja",IF(H42="Alliierte Unterstützung","n/a","Nein"))</x:f>
        <x:v>Nein</x:v>
      </x:c>
      <x:c r="J42" s="34" t="str">
        <x:v>mittel</x:v>
      </x:c>
      <x:c r="K42" s="34"/>
      <x:c r="L42" s="34" t="str">
        <x:v>https://en.wikipedia.org/wiki/Chieftain_(tank)</x:v>
      </x:c>
      <x:c r="M42" s="34" t="str">
        <x:v>H26</x:v>
      </x:c>
    </x:row>
    <x:row r="43">
      <x:c r="A43" s="34" t="str">
        <x:v>Großbritannien</x:v>
      </x:c>
      <x:c r="B43" s="34" t="str">
        <x:v>Challenger 1</x:v>
      </x:c>
      <x:c r="C43" s="34" t="str">
        <x:v>Kampfpanzer</x:v>
      </x:c>
      <x:c r="D43" s="34" t="str">
        <x:v>national</x:v>
      </x:c>
      <x:c r="E43" s="34" t="n">
        <x:v>1983</x:v>
      </x:c>
      <x:c r="F43" s="34" t="n">
        <x:v>2001</x:v>
      </x:c>
      <x:c r="G43" s="34" t="str">
        <x:v>real</x:v>
      </x:c>
      <x:c r="H43" s="34" t="str">
        <x:f>IF(OR($D43="allied",$D43="Alliierte Unterstützung"),"Alliierte Unterstützung",IF(OR($G43="prototype",$G43="fictional",$G43="never"),"Nie eingeführt / fiktiv",IF($E43="","Unklar",IF('Übersicht'!$B$3&lt;$E43,"Noch nicht eingeführt",IF(AND($F43&lt;&gt;"",'Übersicht'!$B$3&gt;$F43),"Nicht mehr im Einsatz","Im Einsatz")))))</x:f>
        <x:v>Im Einsatz</x:v>
      </x:c>
      <x:c r="I43" s="34" t="str">
        <x:f>IF(H43="Im Einsatz","Ja",IF(H43="Alliierte Unterstützung","n/a","Nein"))</x:f>
        <x:v>Ja</x:v>
      </x:c>
      <x:c r="J43" s="34" t="str">
        <x:v>mittel</x:v>
      </x:c>
      <x:c r="K43" s="34"/>
      <x:c r="L43" s="34" t="str">
        <x:v>https://en.wikipedia.org/wiki/Challenger_1</x:v>
      </x:c>
      <x:c r="M43" s="34" t="str">
        <x:v>H25</x:v>
      </x:c>
    </x:row>
    <x:row r="44">
      <x:c r="A44" s="34" t="str">
        <x:v>Großbritannien</x:v>
      </x:c>
      <x:c r="B44" s="34" t="str">
        <x:v>Challenger ROMOR</x:v>
      </x:c>
      <x:c r="C44" s="34" t="str">
        <x:v>Kampfpanzer</x:v>
      </x:c>
      <x:c r="D44" s="34" t="str">
        <x:v>Spiel-/späte Zusatzpanzerung</x:v>
      </x:c>
      <x:c r="E44" s="34" t="n">
        <x:v>1991</x:v>
      </x:c>
      <x:c r="F44" s="34" t="n">
        <x:v>2001</x:v>
      </x:c>
      <x:c r="G44" s="34" t="str">
        <x:v>real</x:v>
      </x:c>
      <x:c r="H44" s="34" t="str">
        <x:f>IF(OR($D44="allied",$D44="Alliierte Unterstützung"),"Alliierte Unterstützung",IF(OR($G44="prototype",$G44="fictional",$G44="never"),"Nie eingeführt / fiktiv",IF($E44="","Unklar",IF('Übersicht'!$B$3&lt;$E44,"Noch nicht eingeführt",IF(AND($F44&lt;&gt;"",'Übersicht'!$B$3&gt;$F44),"Nicht mehr im Einsatz","Im Einsatz")))))</x:f>
        <x:v>Noch nicht eingeführt</x:v>
      </x:c>
      <x:c r="I44" s="34" t="str">
        <x:f>IF(H44="Im Einsatz","Ja",IF(H44="Alliierte Unterstützung","n/a","Nein"))</x:f>
        <x:v>Nein</x:v>
      </x:c>
      <x:c r="J44" s="34" t="str">
        <x:v>mittel</x:v>
      </x:c>
      <x:c r="K44" s="34" t="str">
        <x:v>ROMOR-Zusatzpanzerung aus Gulf-War-Ära; nicht 1985.</x:v>
      </x:c>
      <x:c r="L44" s="34" t="str">
        <x:v>https://en.wikipedia.org/wiki/Challenger_1</x:v>
      </x:c>
      <x:c r="M44" s="34"/>
    </x:row>
    <x:row r="45">
      <x:c r="A45" s="34" t="str">
        <x:v>Großbritannien</x:v>
      </x:c>
      <x:c r="B45" s="34" t="str">
        <x:v>Warrior</x:v>
      </x:c>
      <x:c r="C45" s="34" t="str">
        <x:v>Schützenpanzer</x:v>
      </x:c>
      <x:c r="D45" s="34" t="str">
        <x:v>national / spätere Epoche</x:v>
      </x:c>
      <x:c r="E45" s="34" t="n">
        <x:v>1988</x:v>
      </x:c>
      <x:c r="F45" s="34"/>
      <x:c r="G45" s="34" t="str">
        <x:v>real</x:v>
      </x:c>
      <x:c r="H45" s="34" t="str">
        <x:f>IF(OR($D45="allied",$D45="Alliierte Unterstützung"),"Alliierte Unterstützung",IF(OR($G45="prototype",$G45="fictional",$G45="never"),"Nie eingeführt / fiktiv",IF($E45="","Unklar",IF('Übersicht'!$B$3&lt;$E45,"Noch nicht eingeführt",IF(AND($F45&lt;&gt;"",'Übersicht'!$B$3&gt;$F45),"Nicht mehr im Einsatz","Im Einsatz")))))</x:f>
        <x:v>Noch nicht eingeführt</x:v>
      </x:c>
      <x:c r="I45" s="34" t="str">
        <x:f>IF(H45="Im Einsatz","Ja",IF(H45="Alliierte Unterstützung","n/a","Nein"))</x:f>
        <x:v>Nein</x:v>
      </x:c>
      <x:c r="J45" s="34" t="str">
        <x:v>mittel</x:v>
      </x:c>
      <x:c r="K45" s="34"/>
      <x:c r="L45" s="34" t="str">
        <x:v>https://en.wikipedia.org/wiki/Warrior_tracked_armoured_vehicle</x:v>
      </x:c>
      <x:c r="M45" s="34" t="str">
        <x:v>H27</x:v>
      </x:c>
    </x:row>
    <x:row r="46">
      <x:c r="A46" s="34" t="str">
        <x:v>Großbritannien</x:v>
      </x:c>
      <x:c r="B46" s="34" t="str">
        <x:v>FV432</x:v>
      </x:c>
      <x:c r="C46" s="34" t="str">
        <x:v>Transportpanzer</x:v>
      </x:c>
      <x:c r="D46" s="34" t="str">
        <x:v>national</x:v>
      </x:c>
      <x:c r="E46" s="34" t="n">
        <x:v>1963</x:v>
      </x:c>
      <x:c r="F46" s="34"/>
      <x:c r="G46" s="34" t="str">
        <x:v>real</x:v>
      </x:c>
      <x:c r="H46" s="34" t="str">
        <x:f>IF(OR($D46="allied",$D46="Alliierte Unterstützung"),"Alliierte Unterstützung",IF(OR($G46="prototype",$G46="fictional",$G46="never"),"Nie eingeführt / fiktiv",IF($E46="","Unklar",IF('Übersicht'!$B$3&lt;$E46,"Noch nicht eingeführt",IF(AND($F46&lt;&gt;"",'Übersicht'!$B$3&gt;$F46),"Nicht mehr im Einsatz","Im Einsatz")))))</x:f>
        <x:v>Im Einsatz</x:v>
      </x:c>
      <x:c r="I46" s="34" t="str">
        <x:f>IF(H46="Im Einsatz","Ja",IF(H46="Alliierte Unterstützung","n/a","Nein"))</x:f>
        <x:v>Ja</x:v>
      </x:c>
      <x:c r="J46" s="34" t="str">
        <x:v>mittel</x:v>
      </x:c>
      <x:c r="K46" s="34"/>
      <x:c r="L46" s="34" t="str">
        <x:v>https://en.wikipedia.org/wiki/FV432</x:v>
      </x:c>
      <x:c r="M46" s="34" t="str">
        <x:v>H28</x:v>
      </x:c>
    </x:row>
    <x:row r="47">
      <x:c r="A47" s="34" t="str">
        <x:v>Großbritannien</x:v>
      </x:c>
      <x:c r="B47" s="34" t="str">
        <x:v>Spartan</x:v>
      </x:c>
      <x:c r="C47" s="34" t="str">
        <x:v>Transportpanzer</x:v>
      </x:c>
      <x:c r="D47" s="34" t="str">
        <x:v>national</x:v>
      </x:c>
      <x:c r="E47" s="34" t="n">
        <x:v>1978</x:v>
      </x:c>
      <x:c r="F47" s="34"/>
      <x:c r="G47" s="34" t="str">
        <x:v>real</x:v>
      </x:c>
      <x:c r="H47" s="34" t="str">
        <x:f>IF(OR($D47="allied",$D47="Alliierte Unterstützung"),"Alliierte Unterstützung",IF(OR($G47="prototype",$G47="fictional",$G47="never"),"Nie eingeführt / fiktiv",IF($E47="","Unklar",IF('Übersicht'!$B$3&lt;$E47,"Noch nicht eingeführt",IF(AND($F47&lt;&gt;"",'Übersicht'!$B$3&gt;$F47),"Nicht mehr im Einsatz","Im Einsatz")))))</x:f>
        <x:v>Im Einsatz</x:v>
      </x:c>
      <x:c r="I47" s="34" t="str">
        <x:f>IF(H47="Im Einsatz","Ja",IF(H47="Alliierte Unterstützung","n/a","Nein"))</x:f>
        <x:v>Ja</x:v>
      </x:c>
      <x:c r="J47" s="34" t="str">
        <x:v>mittel</x:v>
      </x:c>
      <x:c r="K47" s="34"/>
      <x:c r="L47" s="34" t="str">
        <x:v>https://en.wikipedia.org/wiki/Combat_Vehicle_Reconnaissance_(Tracked)</x:v>
      </x:c>
      <x:c r="M47" s="34" t="str">
        <x:v>H29</x:v>
      </x:c>
    </x:row>
    <x:row r="48">
      <x:c r="A48" s="34" t="str">
        <x:v>Großbritannien</x:v>
      </x:c>
      <x:c r="B48" s="34" t="str">
        <x:v>Scorpion</x:v>
      </x:c>
      <x:c r="C48" s="34" t="str">
        <x:v>Spähpanzer</x:v>
      </x:c>
      <x:c r="D48" s="34" t="str">
        <x:v>national</x:v>
      </x:c>
      <x:c r="E48" s="34" t="n">
        <x:v>1973</x:v>
      </x:c>
      <x:c r="F48" s="34" t="n">
        <x:v>1994</x:v>
      </x:c>
      <x:c r="G48" s="34" t="str">
        <x:v>real</x:v>
      </x:c>
      <x:c r="H48" s="34" t="str">
        <x:f>IF(OR($D48="allied",$D48="Alliierte Unterstützung"),"Alliierte Unterstützung",IF(OR($G48="prototype",$G48="fictional",$G48="never"),"Nie eingeführt / fiktiv",IF($E48="","Unklar",IF('Übersicht'!$B$3&lt;$E48,"Noch nicht eingeführt",IF(AND($F48&lt;&gt;"",'Übersicht'!$B$3&gt;$F48),"Nicht mehr im Einsatz","Im Einsatz")))))</x:f>
        <x:v>Im Einsatz</x:v>
      </x:c>
      <x:c r="I48" s="34" t="str">
        <x:f>IF(H48="Im Einsatz","Ja",IF(H48="Alliierte Unterstützung","n/a","Nein"))</x:f>
        <x:v>Ja</x:v>
      </x:c>
      <x:c r="J48" s="34" t="str">
        <x:v>mittel</x:v>
      </x:c>
      <x:c r="K48" s="34"/>
      <x:c r="L48" s="34" t="str">
        <x:v>https://en.wikipedia.org/wiki/Combat_Vehicle_Reconnaissance_(Tracked)</x:v>
      </x:c>
      <x:c r="M48" s="34" t="str">
        <x:v>H29</x:v>
      </x:c>
    </x:row>
    <x:row r="49">
      <x:c r="A49" s="34" t="str">
        <x:v>Großbritannien</x:v>
      </x:c>
      <x:c r="B49" s="34" t="str">
        <x:v>Scimitar</x:v>
      </x:c>
      <x:c r="C49" s="34" t="str">
        <x:v>Spähpanzer</x:v>
      </x:c>
      <x:c r="D49" s="34" t="str">
        <x:v>national</x:v>
      </x:c>
      <x:c r="E49" s="34" t="n">
        <x:v>1971</x:v>
      </x:c>
      <x:c r="F49" s="34" t="n">
        <x:v>2023</x:v>
      </x:c>
      <x:c r="G49" s="34" t="str">
        <x:v>real</x:v>
      </x:c>
      <x:c r="H49" s="34" t="str">
        <x:f>IF(OR($D49="allied",$D49="Alliierte Unterstützung"),"Alliierte Unterstützung",IF(OR($G49="prototype",$G49="fictional",$G49="never"),"Nie eingeführt / fiktiv",IF($E49="","Unklar",IF('Übersicht'!$B$3&lt;$E49,"Noch nicht eingeführt",IF(AND($F49&lt;&gt;"",'Übersicht'!$B$3&gt;$F49),"Nicht mehr im Einsatz","Im Einsatz")))))</x:f>
        <x:v>Im Einsatz</x:v>
      </x:c>
      <x:c r="I49" s="34" t="str">
        <x:f>IF(H49="Im Einsatz","Ja",IF(H49="Alliierte Unterstützung","n/a","Nein"))</x:f>
        <x:v>Ja</x:v>
      </x:c>
      <x:c r="J49" s="34" t="str">
        <x:v>mittel</x:v>
      </x:c>
      <x:c r="K49" s="34"/>
      <x:c r="L49" s="34" t="str">
        <x:v>https://en.wikipedia.org/wiki/Combat_Vehicle_Reconnaissance_(Tracked)</x:v>
      </x:c>
      <x:c r="M49" s="34" t="str">
        <x:v>H29</x:v>
      </x:c>
    </x:row>
    <x:row r="50">
      <x:c r="A50" s="34" t="str">
        <x:v>Großbritannien</x:v>
      </x:c>
      <x:c r="B50" s="34" t="str">
        <x:v>Striker</x:v>
      </x:c>
      <x:c r="C50" s="34" t="str">
        <x:v>Panzerabwehrfahrzeug</x:v>
      </x:c>
      <x:c r="D50" s="34" t="str">
        <x:v>national</x:v>
      </x:c>
      <x:c r="E50" s="34" t="n">
        <x:v>1976</x:v>
      </x:c>
      <x:c r="F50" s="34" t="n">
        <x:v>2005</x:v>
      </x:c>
      <x:c r="G50" s="34" t="str">
        <x:v>real</x:v>
      </x:c>
      <x:c r="H50" s="34" t="str">
        <x:f>IF(OR($D50="allied",$D50="Alliierte Unterstützung"),"Alliierte Unterstützung",IF(OR($G50="prototype",$G50="fictional",$G50="never"),"Nie eingeführt / fiktiv",IF($E50="","Unklar",IF('Übersicht'!$B$3&lt;$E50,"Noch nicht eingeführt",IF(AND($F50&lt;&gt;"",'Übersicht'!$B$3&gt;$F50),"Nicht mehr im Einsatz","Im Einsatz")))))</x:f>
        <x:v>Im Einsatz</x:v>
      </x:c>
      <x:c r="I50" s="34" t="str">
        <x:f>IF(H50="Im Einsatz","Ja",IF(H50="Alliierte Unterstützung","n/a","Nein"))</x:f>
        <x:v>Ja</x:v>
      </x:c>
      <x:c r="J50" s="34" t="str">
        <x:v>mittel</x:v>
      </x:c>
      <x:c r="K50" s="34"/>
      <x:c r="L50" s="34" t="str">
        <x:v>https://en.wikipedia.org/wiki/Combat_Vehicle_Reconnaissance_(Tracked)</x:v>
      </x:c>
      <x:c r="M50" s="34" t="str">
        <x:v>H29</x:v>
      </x:c>
    </x:row>
    <x:row r="51">
      <x:c r="A51" s="34" t="str">
        <x:v>Großbritannien</x:v>
      </x:c>
      <x:c r="B51" s="34" t="str">
        <x:v>Swingfire</x:v>
      </x:c>
      <x:c r="C51" s="34" t="str">
        <x:v>Panzerabwehrfahrzeug</x:v>
      </x:c>
      <x:c r="D51" s="34" t="str">
        <x:v>national</x:v>
      </x:c>
      <x:c r="E51" s="34" t="n">
        <x:v>1969</x:v>
      </x:c>
      <x:c r="F51" s="34" t="n">
        <x:v>2005</x:v>
      </x:c>
      <x:c r="G51" s="34" t="str">
        <x:v>real</x:v>
      </x:c>
      <x:c r="H51" s="34" t="str">
        <x:f>IF(OR($D51="allied",$D51="Alliierte Unterstützung"),"Alliierte Unterstützung",IF(OR($G51="prototype",$G51="fictional",$G51="never"),"Nie eingeführt / fiktiv",IF($E51="","Unklar",IF('Übersicht'!$B$3&lt;$E51,"Noch nicht eingeführt",IF(AND($F51&lt;&gt;"",'Übersicht'!$B$3&gt;$F51),"Nicht mehr im Einsatz","Im Einsatz")))))</x:f>
        <x:v>Im Einsatz</x:v>
      </x:c>
      <x:c r="I51" s="34" t="str">
        <x:f>IF(H51="Im Einsatz","Ja",IF(H51="Alliierte Unterstützung","n/a","Nein"))</x:f>
        <x:v>Ja</x:v>
      </x:c>
      <x:c r="J51" s="34" t="str">
        <x:v>mittel</x:v>
      </x:c>
      <x:c r="K51" s="34"/>
      <x:c r="L51" s="34" t="str">
        <x:v>https://en.wikipedia.org/wiki/Swingfire</x:v>
      </x:c>
      <x:c r="M51" s="34"/>
    </x:row>
    <x:row r="52">
      <x:c r="A52" s="34" t="str">
        <x:v>Großbritannien</x:v>
      </x:c>
      <x:c r="B52" s="34" t="str">
        <x:v>Fox</x:v>
      </x:c>
      <x:c r="C52" s="34" t="str">
        <x:v>Radspähpanzer</x:v>
      </x:c>
      <x:c r="D52" s="34" t="str">
        <x:v>national</x:v>
      </x:c>
      <x:c r="E52" s="34" t="n">
        <x:v>1973</x:v>
      </x:c>
      <x:c r="F52" s="34" t="n">
        <x:v>1994</x:v>
      </x:c>
      <x:c r="G52" s="34" t="str">
        <x:v>real</x:v>
      </x:c>
      <x:c r="H52" s="34" t="str">
        <x:f>IF(OR($D52="allied",$D52="Alliierte Unterstützung"),"Alliierte Unterstützung",IF(OR($G52="prototype",$G52="fictional",$G52="never"),"Nie eingeführt / fiktiv",IF($E52="","Unklar",IF('Übersicht'!$B$3&lt;$E52,"Noch nicht eingeführt",IF(AND($F52&lt;&gt;"",'Übersicht'!$B$3&gt;$F52),"Nicht mehr im Einsatz","Im Einsatz")))))</x:f>
        <x:v>Im Einsatz</x:v>
      </x:c>
      <x:c r="I52" s="34" t="str">
        <x:f>IF(H52="Im Einsatz","Ja",IF(H52="Alliierte Unterstützung","n/a","Nein"))</x:f>
        <x:v>Ja</x:v>
      </x:c>
      <x:c r="J52" s="34" t="str">
        <x:v>mittel</x:v>
      </x:c>
      <x:c r="K52" s="34"/>
      <x:c r="L52" s="34" t="str">
        <x:v>https://en.wikipedia.org/wiki/Fox_armoured_reconnaissance_vehicle</x:v>
      </x:c>
      <x:c r="M52" s="34"/>
    </x:row>
    <x:row r="53">
      <x:c r="A53" s="34" t="str">
        <x:v>Großbritannien</x:v>
      </x:c>
      <x:c r="B53" s="34" t="str">
        <x:v>Abbot</x:v>
      </x:c>
      <x:c r="C53" s="34" t="str">
        <x:v>Panzerhaubitze</x:v>
      </x:c>
      <x:c r="D53" s="34" t="str">
        <x:v>national</x:v>
      </x:c>
      <x:c r="E53" s="34" t="n">
        <x:v>1965</x:v>
      </x:c>
      <x:c r="F53" s="34" t="n">
        <x:v>1995</x:v>
      </x:c>
      <x:c r="G53" s="34" t="str">
        <x:v>real</x:v>
      </x:c>
      <x:c r="H53" s="34" t="str">
        <x:f>IF(OR($D53="allied",$D53="Alliierte Unterstützung"),"Alliierte Unterstützung",IF(OR($G53="prototype",$G53="fictional",$G53="never"),"Nie eingeführt / fiktiv",IF($E53="","Unklar",IF('Übersicht'!$B$3&lt;$E53,"Noch nicht eingeführt",IF(AND($F53&lt;&gt;"",'Übersicht'!$B$3&gt;$F53),"Nicht mehr im Einsatz","Im Einsatz")))))</x:f>
        <x:v>Im Einsatz</x:v>
      </x:c>
      <x:c r="I53" s="34" t="str">
        <x:f>IF(H53="Im Einsatz","Ja",IF(H53="Alliierte Unterstützung","n/a","Nein"))</x:f>
        <x:v>Ja</x:v>
      </x:c>
      <x:c r="J53" s="34" t="str">
        <x:v>mittel</x:v>
      </x:c>
      <x:c r="K53" s="34"/>
      <x:c r="L53" s="34" t="str">
        <x:v>https://en.wikipedia.org/wiki/FV433_Abbot_SPG</x:v>
      </x:c>
      <x:c r="M53" s="34"/>
    </x:row>
    <x:row r="54">
      <x:c r="A54" s="34" t="str">
        <x:v>Großbritannien</x:v>
      </x:c>
      <x:c r="B54" s="34" t="str">
        <x:v>M109</x:v>
      </x:c>
      <x:c r="C54" s="34" t="str">
        <x:v>Panzerhaubitze</x:v>
      </x:c>
      <x:c r="D54" s="34" t="str">
        <x:v>national</x:v>
      </x:c>
      <x:c r="E54" s="34" t="n">
        <x:v>1965</x:v>
      </x:c>
      <x:c r="F54" s="34" t="n">
        <x:v>1994</x:v>
      </x:c>
      <x:c r="G54" s="34" t="str">
        <x:v>real</x:v>
      </x:c>
      <x:c r="H54" s="34" t="str">
        <x:f>IF(OR($D54="allied",$D54="Alliierte Unterstützung"),"Alliierte Unterstützung",IF(OR($G54="prototype",$G54="fictional",$G54="never"),"Nie eingeführt / fiktiv",IF($E54="","Unklar",IF('Übersicht'!$B$3&lt;$E54,"Noch nicht eingeführt",IF(AND($F54&lt;&gt;"",'Übersicht'!$B$3&gt;$F54),"Nicht mehr im Einsatz","Im Einsatz")))))</x:f>
        <x:v>Im Einsatz</x:v>
      </x:c>
      <x:c r="I54" s="34" t="str">
        <x:f>IF(H54="Im Einsatz","Ja",IF(H54="Alliierte Unterstützung","n/a","Nein"))</x:f>
        <x:v>Ja</x:v>
      </x:c>
      <x:c r="J54" s="34" t="str">
        <x:v>mittel</x:v>
      </x:c>
      <x:c r="K54" s="34"/>
      <x:c r="L54" s="34" t="str">
        <x:v>https://en.wikipedia.org/wiki/M109_howitzer</x:v>
      </x:c>
      <x:c r="M54" s="34"/>
    </x:row>
    <x:row r="55">
      <x:c r="A55" s="34" t="str">
        <x:v>Großbritannien</x:v>
      </x:c>
      <x:c r="B55" s="34" t="str">
        <x:v>MLRS</x:v>
      </x:c>
      <x:c r="C55" s="34" t="str">
        <x:v>Raketenartillerie</x:v>
      </x:c>
      <x:c r="D55" s="34" t="str">
        <x:v>national / spätere Epoche</x:v>
      </x:c>
      <x:c r="E55" s="34" t="n">
        <x:v>1990</x:v>
      </x:c>
      <x:c r="F55" s="34"/>
      <x:c r="G55" s="34" t="str">
        <x:v>real</x:v>
      </x:c>
      <x:c r="H55" s="34" t="str">
        <x:f>IF(OR($D55="allied",$D55="Alliierte Unterstützung"),"Alliierte Unterstützung",IF(OR($G55="prototype",$G55="fictional",$G55="never"),"Nie eingeführt / fiktiv",IF($E55="","Unklar",IF('Übersicht'!$B$3&lt;$E55,"Noch nicht eingeführt",IF(AND($F55&lt;&gt;"",'Übersicht'!$B$3&gt;$F55),"Nicht mehr im Einsatz","Im Einsatz")))))</x:f>
        <x:v>Noch nicht eingeführt</x:v>
      </x:c>
      <x:c r="I55" s="34" t="str">
        <x:f>IF(H55="Im Einsatz","Ja",IF(H55="Alliierte Unterstützung","n/a","Nein"))</x:f>
        <x:v>Nein</x:v>
      </x:c>
      <x:c r="J55" s="34" t="str">
        <x:v>mittel</x:v>
      </x:c>
      <x:c r="K55" s="34" t="str">
        <x:v>Britische M270-Einführung nach dem Kalten Krieg/um 1990.</x:v>
      </x:c>
      <x:c r="L55" s="34" t="str">
        <x:v>https://en.wikipedia.org/wiki/M270_Multiple_Launch_Rocket_System</x:v>
      </x:c>
      <x:c r="M55" s="34"/>
    </x:row>
    <x:row r="56">
      <x:c r="A56" s="34" t="str">
        <x:v>Großbritannien</x:v>
      </x:c>
      <x:c r="B56" s="34" t="str">
        <x:v>Chieftain Marksman</x:v>
      </x:c>
      <x:c r="C56" s="34" t="str">
        <x:v>Flugabwehrkanonenpanzer</x:v>
      </x:c>
      <x:c r="D56" s="34" t="str">
        <x:v>Spiel-/Prototyp</x:v>
      </x:c>
      <x:c r="E56" s="34"/>
      <x:c r="F56" s="34"/>
      <x:c r="G56" s="34" t="str">
        <x:v>prototype</x:v>
      </x:c>
      <x:c r="H56" s="34" t="str">
        <x:f>IF(OR($D56="allied",$D56="Alliierte Unterstützung"),"Alliierte Unterstützung",IF(OR($G56="prototype",$G56="fictional",$G56="never"),"Nie eingeführt / fiktiv",IF($E56="","Unklar",IF('Übersicht'!$B$3&lt;$E56,"Noch nicht eingeführt",IF(AND($F56&lt;&gt;"",'Übersicht'!$B$3&gt;$F56),"Nicht mehr im Einsatz","Im Einsatz")))))</x:f>
        <x:v>Nie eingeführt / fiktiv</x:v>
      </x:c>
      <x:c r="I56" s="34" t="str">
        <x:f>IF(H56="Im Einsatz","Ja",IF(H56="Alliierte Unterstützung","n/a","Nein"))</x:f>
        <x:v>Nein</x:v>
      </x:c>
      <x:c r="J56" s="34" t="str">
        <x:v>mittel</x:v>
      </x:c>
      <x:c r="K56" s="34" t="str">
        <x:v>Marksman wurde erprobt/exportiert, aber nicht regulär als britischer Chieftain-Marksman eingeführt.</x:v>
      </x:c>
      <x:c r="L56" s="34" t="str">
        <x:v>https://en.wikipedia.org/wiki/Marksman_anti-aircraft_system</x:v>
      </x:c>
      <x:c r="M56" s="34"/>
    </x:row>
    <x:row r="57">
      <x:c r="A57" s="34" t="str">
        <x:v>Großbritannien</x:v>
      </x:c>
      <x:c r="B57" s="34" t="str">
        <x:v>Tracked Rapier</x:v>
      </x:c>
      <x:c r="C57" s="34" t="str">
        <x:v>Flugabwehrrakete</x:v>
      </x:c>
      <x:c r="D57" s="34" t="str">
        <x:v>national</x:v>
      </x:c>
      <x:c r="E57" s="34" t="n">
        <x:v>1983</x:v>
      </x:c>
      <x:c r="F57" s="34" t="n">
        <x:v>2006</x:v>
      </x:c>
      <x:c r="G57" s="34" t="str">
        <x:v>real</x:v>
      </x:c>
      <x:c r="H57" s="34" t="str">
        <x:f>IF(OR($D57="allied",$D57="Alliierte Unterstützung"),"Alliierte Unterstützung",IF(OR($G57="prototype",$G57="fictional",$G57="never"),"Nie eingeführt / fiktiv",IF($E57="","Unklar",IF('Übersicht'!$B$3&lt;$E57,"Noch nicht eingeführt",IF(AND($F57&lt;&gt;"",'Übersicht'!$B$3&gt;$F57),"Nicht mehr im Einsatz","Im Einsatz")))))</x:f>
        <x:v>Im Einsatz</x:v>
      </x:c>
      <x:c r="I57" s="34" t="str">
        <x:f>IF(H57="Im Einsatz","Ja",IF(H57="Alliierte Unterstützung","n/a","Nein"))</x:f>
        <x:v>Ja</x:v>
      </x:c>
      <x:c r="J57" s="34" t="str">
        <x:v>mittel</x:v>
      </x:c>
      <x:c r="K57" s="34"/>
      <x:c r="L57" s="34" t="str">
        <x:v>https://en.wikipedia.org/wiki/Rapier_(missile)</x:v>
      </x:c>
      <x:c r="M57" s="34"/>
    </x:row>
    <x:row r="58">
      <x:c r="A58" s="34" t="str">
        <x:v>Großbritannien</x:v>
      </x:c>
      <x:c r="B58" s="34" t="str">
        <x:v>Spartan Blowpipe</x:v>
      </x:c>
      <x:c r="C58" s="34" t="str">
        <x:v>Flugabwehrrakete</x:v>
      </x:c>
      <x:c r="D58" s="34" t="str">
        <x:v>national</x:v>
      </x:c>
      <x:c r="E58" s="34" t="n">
        <x:v>1975</x:v>
      </x:c>
      <x:c r="F58" s="34" t="n">
        <x:v>2005</x:v>
      </x:c>
      <x:c r="G58" s="34" t="str">
        <x:v>real</x:v>
      </x:c>
      <x:c r="H58" s="34" t="str">
        <x:f>IF(OR($D58="allied",$D58="Alliierte Unterstützung"),"Alliierte Unterstützung",IF(OR($G58="prototype",$G58="fictional",$G58="never"),"Nie eingeführt / fiktiv",IF($E58="","Unklar",IF('Übersicht'!$B$3&lt;$E58,"Noch nicht eingeführt",IF(AND($F58&lt;&gt;"",'Übersicht'!$B$3&gt;$F58),"Nicht mehr im Einsatz","Im Einsatz")))))</x:f>
        <x:v>Im Einsatz</x:v>
      </x:c>
      <x:c r="I58" s="34" t="str">
        <x:f>IF(H58="Im Einsatz","Ja",IF(H58="Alliierte Unterstützung","n/a","Nein"))</x:f>
        <x:v>Ja</x:v>
      </x:c>
      <x:c r="J58" s="34" t="str">
        <x:v>niedrig</x:v>
      </x:c>
      <x:c r="K58" s="34" t="str">
        <x:v>Spielvariante auf CVR(T)-Träger; Blowpipe real im britischen Dienst.</x:v>
      </x:c>
      <x:c r="L58" s="34" t="str">
        <x:v>https://en.wikipedia.org/wiki/Blowpipe_(missile)</x:v>
      </x:c>
      <x:c r="M58" s="34"/>
    </x:row>
    <x:row r="59">
      <x:c r="A59" s="34" t="str">
        <x:v>Großbritannien</x:v>
      </x:c>
      <x:c r="B59" s="34" t="str">
        <x:v>Lynx</x:v>
      </x:c>
      <x:c r="C59" s="34" t="str">
        <x:v>Hubschrauber</x:v>
      </x:c>
      <x:c r="D59" s="34" t="str">
        <x:v>national</x:v>
      </x:c>
      <x:c r="E59" s="34" t="n">
        <x:v>1978</x:v>
      </x:c>
      <x:c r="F59" s="34" t="n">
        <x:v>2018</x:v>
      </x:c>
      <x:c r="G59" s="34" t="str">
        <x:v>real</x:v>
      </x:c>
      <x:c r="H59" s="34" t="str">
        <x:f>IF(OR($D59="allied",$D59="Alliierte Unterstützung"),"Alliierte Unterstützung",IF(OR($G59="prototype",$G59="fictional",$G59="never"),"Nie eingeführt / fiktiv",IF($E59="","Unklar",IF('Übersicht'!$B$3&lt;$E59,"Noch nicht eingeführt",IF(AND($F59&lt;&gt;"",'Übersicht'!$B$3&gt;$F59),"Nicht mehr im Einsatz","Im Einsatz")))))</x:f>
        <x:v>Im Einsatz</x:v>
      </x:c>
      <x:c r="I59" s="34" t="str">
        <x:f>IF(H59="Im Einsatz","Ja",IF(H59="Alliierte Unterstützung","n/a","Nein"))</x:f>
        <x:v>Ja</x:v>
      </x:c>
      <x:c r="J59" s="34" t="str">
        <x:v>mittel</x:v>
      </x:c>
      <x:c r="K59" s="34"/>
      <x:c r="L59" s="34" t="str">
        <x:v>https://en.wikipedia.org/wiki/Westland_Lynx</x:v>
      </x:c>
      <x:c r="M59" s="34"/>
    </x:row>
    <x:row r="60">
      <x:c r="A60" s="34" t="str">
        <x:v>Großbritannien</x:v>
      </x:c>
      <x:c r="B60" s="34" t="str">
        <x:v>TOW Lynx</x:v>
      </x:c>
      <x:c r="C60" s="34" t="str">
        <x:v>Kampfhubschrauber</x:v>
      </x:c>
      <x:c r="D60" s="34" t="str">
        <x:v>national</x:v>
      </x:c>
      <x:c r="E60" s="34" t="n">
        <x:v>1978</x:v>
      </x:c>
      <x:c r="F60" s="34" t="n">
        <x:v>2018</x:v>
      </x:c>
      <x:c r="G60" s="34" t="str">
        <x:v>real</x:v>
      </x:c>
      <x:c r="H60" s="34" t="str">
        <x:f>IF(OR($D60="allied",$D60="Alliierte Unterstützung"),"Alliierte Unterstützung",IF(OR($G60="prototype",$G60="fictional",$G60="never"),"Nie eingeführt / fiktiv",IF($E60="","Unklar",IF('Übersicht'!$B$3&lt;$E60,"Noch nicht eingeführt",IF(AND($F60&lt;&gt;"",'Übersicht'!$B$3&gt;$F60),"Nicht mehr im Einsatz","Im Einsatz")))))</x:f>
        <x:v>Im Einsatz</x:v>
      </x:c>
      <x:c r="I60" s="34" t="str">
        <x:f>IF(H60="Im Einsatz","Ja",IF(H60="Alliierte Unterstützung","n/a","Nein"))</x:f>
        <x:v>Ja</x:v>
      </x:c>
      <x:c r="J60" s="34" t="str">
        <x:v>mittel</x:v>
      </x:c>
      <x:c r="K60" s="34" t="str">
        <x:v>Lynx mit TOW ab frühem Dienstalter verfügbar.</x:v>
      </x:c>
      <x:c r="L60" s="34" t="str">
        <x:v>https://en.wikipedia.org/wiki/Westland_Lynx</x:v>
      </x:c>
      <x:c r="M60" s="34"/>
    </x:row>
    <x:row r="61">
      <x:c r="A61" s="34" t="str">
        <x:v>Großbritannien</x:v>
      </x:c>
      <x:c r="B61" s="34" t="str">
        <x:v>Harrier</x:v>
      </x:c>
      <x:c r="C61" s="34" t="str">
        <x:v>Erdkampfflugzeug</x:v>
      </x:c>
      <x:c r="D61" s="34" t="str">
        <x:v>national</x:v>
      </x:c>
      <x:c r="E61" s="34" t="n">
        <x:v>1969</x:v>
      </x:c>
      <x:c r="F61" s="34" t="n">
        <x:v>2010</x:v>
      </x:c>
      <x:c r="G61" s="34" t="str">
        <x:v>real</x:v>
      </x:c>
      <x:c r="H61" s="34" t="str">
        <x:f>IF(OR($D61="allied",$D61="Alliierte Unterstützung"),"Alliierte Unterstützung",IF(OR($G61="prototype",$G61="fictional",$G61="never"),"Nie eingeführt / fiktiv",IF($E61="","Unklar",IF('Übersicht'!$B$3&lt;$E61,"Noch nicht eingeführt",IF(AND($F61&lt;&gt;"",'Übersicht'!$B$3&gt;$F61),"Nicht mehr im Einsatz","Im Einsatz")))))</x:f>
        <x:v>Im Einsatz</x:v>
      </x:c>
      <x:c r="I61" s="34" t="str">
        <x:f>IF(H61="Im Einsatz","Ja",IF(H61="Alliierte Unterstützung","n/a","Nein"))</x:f>
        <x:v>Ja</x:v>
      </x:c>
      <x:c r="J61" s="34" t="str">
        <x:v>mittel</x:v>
      </x:c>
      <x:c r="K61" s="34"/>
      <x:c r="L61" s="34" t="str">
        <x:v>https://en.wikipedia.org/wiki/Hawker_Siddeley_Harrier</x:v>
      </x:c>
      <x:c r="M61" s="34"/>
    </x:row>
    <x:row r="62">
      <x:c r="A62" s="34" t="str">
        <x:v>Großbritannien</x:v>
      </x:c>
      <x:c r="B62" s="34" t="str">
        <x:v>CH-47 Chinook</x:v>
      </x:c>
      <x:c r="C62" s="34" t="str">
        <x:v>Transporthubschrauber</x:v>
      </x:c>
      <x:c r="D62" s="34" t="str">
        <x:v>national</x:v>
      </x:c>
      <x:c r="E62" s="34" t="n">
        <x:v>1980</x:v>
      </x:c>
      <x:c r="F62" s="34"/>
      <x:c r="G62" s="34" t="str">
        <x:v>real</x:v>
      </x:c>
      <x:c r="H62" s="34" t="str">
        <x:f>IF(OR($D62="allied",$D62="Alliierte Unterstützung"),"Alliierte Unterstützung",IF(OR($G62="prototype",$G62="fictional",$G62="never"),"Nie eingeführt / fiktiv",IF($E62="","Unklar",IF('Übersicht'!$B$3&lt;$E62,"Noch nicht eingeführt",IF(AND($F62&lt;&gt;"",'Übersicht'!$B$3&gt;$F62),"Nicht mehr im Einsatz","Im Einsatz")))))</x:f>
        <x:v>Im Einsatz</x:v>
      </x:c>
      <x:c r="I62" s="34" t="str">
        <x:f>IF(H62="Im Einsatz","Ja",IF(H62="Alliierte Unterstützung","n/a","Nein"))</x:f>
        <x:v>Ja</x:v>
      </x:c>
      <x:c r="J62" s="34" t="str">
        <x:v>mittel</x:v>
      </x:c>
      <x:c r="K62" s="34"/>
      <x:c r="L62" s="34" t="str">
        <x:v>https://en.wikipedia.org/wiki/Boeing_CH-47_Chinook</x:v>
      </x:c>
      <x:c r="M62" s="34"/>
    </x:row>
    <x:row r="63">
      <x:c r="A63" s="34" t="str">
        <x:v>Großbritannien</x:v>
      </x:c>
      <x:c r="B63" s="34" t="str">
        <x:v>MILAN</x:v>
      </x:c>
      <x:c r="C63" s="34" t="str">
        <x:v>Panzerabwehrlenkwaffe</x:v>
      </x:c>
      <x:c r="D63" s="34" t="str">
        <x:v>national</x:v>
      </x:c>
      <x:c r="E63" s="34" t="n">
        <x:v>1972</x:v>
      </x:c>
      <x:c r="F63" s="34" t="n">
        <x:v>2005</x:v>
      </x:c>
      <x:c r="G63" s="34" t="str">
        <x:v>real</x:v>
      </x:c>
      <x:c r="H63" s="34" t="str">
        <x:f>IF(OR($D63="allied",$D63="Alliierte Unterstützung"),"Alliierte Unterstützung",IF(OR($G63="prototype",$G63="fictional",$G63="never"),"Nie eingeführt / fiktiv",IF($E63="","Unklar",IF('Übersicht'!$B$3&lt;$E63,"Noch nicht eingeführt",IF(AND($F63&lt;&gt;"",'Übersicht'!$B$3&gt;$F63),"Nicht mehr im Einsatz","Im Einsatz")))))</x:f>
        <x:v>Im Einsatz</x:v>
      </x:c>
      <x:c r="I63" s="34" t="str">
        <x:f>IF(H63="Im Einsatz","Ja",IF(H63="Alliierte Unterstützung","n/a","Nein"))</x:f>
        <x:v>Ja</x:v>
      </x:c>
      <x:c r="J63" s="34" t="str">
        <x:v>mittel</x:v>
      </x:c>
      <x:c r="K63" s="34"/>
      <x:c r="L63" s="34" t="str">
        <x:v>https://en.wikipedia.org/wiki/MILAN</x:v>
      </x:c>
      <x:c r="M63" s="34"/>
    </x:row>
    <x:row r="64">
      <x:c r="A64" s="34" t="str">
        <x:v>Großbritannien</x:v>
      </x:c>
      <x:c r="B64" s="34" t="str">
        <x:v>MILAN 2</x:v>
      </x:c>
      <x:c r="C64" s="34" t="str">
        <x:v>Panzerabwehrlenkwaffe</x:v>
      </x:c>
      <x:c r="D64" s="34" t="str">
        <x:v>spätere Variante</x:v>
      </x:c>
      <x:c r="E64" s="34" t="n">
        <x:v>1984</x:v>
      </x:c>
      <x:c r="F64" s="34" t="n">
        <x:v>2005</x:v>
      </x:c>
      <x:c r="G64" s="34" t="str">
        <x:v>real</x:v>
      </x:c>
      <x:c r="H64" s="34" t="str">
        <x:f>IF(OR($D64="allied",$D64="Alliierte Unterstützung"),"Alliierte Unterstützung",IF(OR($G64="prototype",$G64="fictional",$G64="never"),"Nie eingeführt / fiktiv",IF($E64="","Unklar",IF('Übersicht'!$B$3&lt;$E64,"Noch nicht eingeführt",IF(AND($F64&lt;&gt;"",'Übersicht'!$B$3&gt;$F64),"Nicht mehr im Einsatz","Im Einsatz")))))</x:f>
        <x:v>Im Einsatz</x:v>
      </x:c>
      <x:c r="I64" s="34" t="str">
        <x:f>IF(H64="Im Einsatz","Ja",IF(H64="Alliierte Unterstützung","n/a","Nein"))</x:f>
        <x:v>Ja</x:v>
      </x:c>
      <x:c r="J64" s="34" t="str">
        <x:v>mittel</x:v>
      </x:c>
      <x:c r="K64" s="34" t="str">
        <x:v>MILAN-2-Generation ab Mitte 1980er.</x:v>
      </x:c>
      <x:c r="L64" s="34" t="str">
        <x:v>https://en.wikipedia.org/wiki/MILAN</x:v>
      </x:c>
      <x:c r="M64" s="34"/>
    </x:row>
    <x:row r="65">
      <x:c r="A65" s="34" t="str">
        <x:v>Großbritannien</x:v>
      </x:c>
      <x:c r="B65" s="34" t="str">
        <x:v>Blowpipe</x:v>
      </x:c>
      <x:c r="C65" s="34" t="str">
        <x:v>Flugabwehrrakete</x:v>
      </x:c>
      <x:c r="D65" s="34" t="str">
        <x:v>national</x:v>
      </x:c>
      <x:c r="E65" s="34" t="n">
        <x:v>1975</x:v>
      </x:c>
      <x:c r="F65" s="34" t="n">
        <x:v>2005</x:v>
      </x:c>
      <x:c r="G65" s="34" t="str">
        <x:v>real</x:v>
      </x:c>
      <x:c r="H65" s="34" t="str">
        <x:f>IF(OR($D65="allied",$D65="Alliierte Unterstützung"),"Alliierte Unterstützung",IF(OR($G65="prototype",$G65="fictional",$G65="never"),"Nie eingeführt / fiktiv",IF($E65="","Unklar",IF('Übersicht'!$B$3&lt;$E65,"Noch nicht eingeführt",IF(AND($F65&lt;&gt;"",'Übersicht'!$B$3&gt;$F65),"Nicht mehr im Einsatz","Im Einsatz")))))</x:f>
        <x:v>Im Einsatz</x:v>
      </x:c>
      <x:c r="I65" s="34" t="str">
        <x:f>IF(H65="Im Einsatz","Ja",IF(H65="Alliierte Unterstützung","n/a","Nein"))</x:f>
        <x:v>Ja</x:v>
      </x:c>
      <x:c r="J65" s="34" t="str">
        <x:v>mittel</x:v>
      </x:c>
      <x:c r="K65" s="34"/>
      <x:c r="L65" s="34" t="str">
        <x:v>https://en.wikipedia.org/wiki/Blowpipe_(missile)</x:v>
      </x:c>
      <x:c r="M65" s="34"/>
    </x:row>
    <x:row r="66">
      <x:c r="A66" s="34" t="str">
        <x:v>Westdeutschland</x:v>
      </x:c>
      <x:c r="B66" s="34" t="str">
        <x:v>Leopard 1</x:v>
      </x:c>
      <x:c r="C66" s="34" t="str">
        <x:v>Kampfpanzer</x:v>
      </x:c>
      <x:c r="D66" s="34" t="str">
        <x:v>national</x:v>
      </x:c>
      <x:c r="E66" s="34" t="n">
        <x:v>1965</x:v>
      </x:c>
      <x:c r="F66" s="34" t="n">
        <x:v>2003</x:v>
      </x:c>
      <x:c r="G66" s="34" t="str">
        <x:v>real</x:v>
      </x:c>
      <x:c r="H66" s="34" t="str">
        <x:f>IF(OR($D66="allied",$D66="Alliierte Unterstützung"),"Alliierte Unterstützung",IF(OR($G66="prototype",$G66="fictional",$G66="never"),"Nie eingeführt / fiktiv",IF($E66="","Unklar",IF('Übersicht'!$B$3&lt;$E66,"Noch nicht eingeführt",IF(AND($F66&lt;&gt;"",'Übersicht'!$B$3&gt;$F66),"Nicht mehr im Einsatz","Im Einsatz")))))</x:f>
        <x:v>Im Einsatz</x:v>
      </x:c>
      <x:c r="I66" s="34" t="str">
        <x:f>IF(H66="Im Einsatz","Ja",IF(H66="Alliierte Unterstützung","n/a","Nein"))</x:f>
        <x:v>Ja</x:v>
      </x:c>
      <x:c r="J66" s="34" t="str">
        <x:v>mittel</x:v>
      </x:c>
      <x:c r="K66" s="34"/>
      <x:c r="L66" s="34" t="str">
        <x:v>https://www.bundeswehr.de/de/ausruestung-technik-bundeswehr/kampfpanzer-leopard-versionen-bundeswehr</x:v>
      </x:c>
      <x:c r="M66" s="34" t="str">
        <x:v>H01</x:v>
      </x:c>
    </x:row>
    <x:row r="67">
      <x:c r="A67" s="34" t="str">
        <x:v>Westdeutschland</x:v>
      </x:c>
      <x:c r="B67" s="34" t="str">
        <x:v>Leopard 2</x:v>
      </x:c>
      <x:c r="C67" s="34" t="str">
        <x:v>Kampfpanzer</x:v>
      </x:c>
      <x:c r="D67" s="34" t="str">
        <x:v>national</x:v>
      </x:c>
      <x:c r="E67" s="34" t="n">
        <x:v>1979</x:v>
      </x:c>
      <x:c r="F67" s="34"/>
      <x:c r="G67" s="34" t="str">
        <x:v>real</x:v>
      </x:c>
      <x:c r="H67" s="34" t="str">
        <x:f>IF(OR($D67="allied",$D67="Alliierte Unterstützung"),"Alliierte Unterstützung",IF(OR($G67="prototype",$G67="fictional",$G67="never"),"Nie eingeführt / fiktiv",IF($E67="","Unklar",IF('Übersicht'!$B$3&lt;$E67,"Noch nicht eingeführt",IF(AND($F67&lt;&gt;"",'Übersicht'!$B$3&gt;$F67),"Nicht mehr im Einsatz","Im Einsatz")))))</x:f>
        <x:v>Im Einsatz</x:v>
      </x:c>
      <x:c r="I67" s="34" t="str">
        <x:f>IF(H67="Im Einsatz","Ja",IF(H67="Alliierte Unterstützung","n/a","Nein"))</x:f>
        <x:v>Ja</x:v>
      </x:c>
      <x:c r="J67" s="34" t="str">
        <x:v>mittel</x:v>
      </x:c>
      <x:c r="K67" s="34"/>
      <x:c r="L67" s="34" t="str">
        <x:v>https://www.bundeswehr.de/de/ausruestung-technik-bundeswehr/kampfpanzer-leopard-versionen-bundeswehr</x:v>
      </x:c>
      <x:c r="M67" s="34" t="str">
        <x:v>H01</x:v>
      </x:c>
    </x:row>
    <x:row r="68">
      <x:c r="A68" s="34" t="str">
        <x:v>Westdeutschland</x:v>
      </x:c>
      <x:c r="B68" s="34" t="str">
        <x:v>Leopard 2A5</x:v>
      </x:c>
      <x:c r="C68" s="34" t="str">
        <x:v>Kampfpanzer</x:v>
      </x:c>
      <x:c r="D68" s="34" t="str">
        <x:v>spätere Epoche</x:v>
      </x:c>
      <x:c r="E68" s="34" t="n">
        <x:v>1995</x:v>
      </x:c>
      <x:c r="F68" s="34"/>
      <x:c r="G68" s="34" t="str">
        <x:v>real</x:v>
      </x:c>
      <x:c r="H68" s="34" t="str">
        <x:f>IF(OR($D68="allied",$D68="Alliierte Unterstützung"),"Alliierte Unterstützung",IF(OR($G68="prototype",$G68="fictional",$G68="never"),"Nie eingeführt / fiktiv",IF($E68="","Unklar",IF('Übersicht'!$B$3&lt;$E68,"Noch nicht eingeführt",IF(AND($F68&lt;&gt;"",'Übersicht'!$B$3&gt;$F68),"Nicht mehr im Einsatz","Im Einsatz")))))</x:f>
        <x:v>Noch nicht eingeführt</x:v>
      </x:c>
      <x:c r="I68" s="34" t="str">
        <x:f>IF(H68="Im Einsatz","Ja",IF(H68="Alliierte Unterstützung","n/a","Nein"))</x:f>
        <x:v>Nein</x:v>
      </x:c>
      <x:c r="J68" s="34" t="str">
        <x:v>mittel</x:v>
      </x:c>
      <x:c r="K68" s="34"/>
      <x:c r="L68" s="34" t="str">
        <x:v>https://en.wikipedia.org/wiki/Leopard_2</x:v>
      </x:c>
      <x:c r="M68" s="34" t="str">
        <x:v>H06</x:v>
      </x:c>
    </x:row>
    <x:row r="69">
      <x:c r="A69" s="34" t="str">
        <x:v>Westdeutschland</x:v>
      </x:c>
      <x:c r="B69" s="34" t="str">
        <x:v>Marder</x:v>
      </x:c>
      <x:c r="C69" s="34" t="str">
        <x:v>Schützenpanzer</x:v>
      </x:c>
      <x:c r="D69" s="34" t="str">
        <x:v>national</x:v>
      </x:c>
      <x:c r="E69" s="34" t="n">
        <x:v>1971</x:v>
      </x:c>
      <x:c r="F69" s="34"/>
      <x:c r="G69" s="34" t="str">
        <x:v>real</x:v>
      </x:c>
      <x:c r="H69" s="34" t="str">
        <x:f>IF(OR($D69="allied",$D69="Alliierte Unterstützung"),"Alliierte Unterstützung",IF(OR($G69="prototype",$G69="fictional",$G69="never"),"Nie eingeführt / fiktiv",IF($E69="","Unklar",IF('Übersicht'!$B$3&lt;$E69,"Noch nicht eingeführt",IF(AND($F69&lt;&gt;"",'Übersicht'!$B$3&gt;$F69),"Nicht mehr im Einsatz","Im Einsatz")))))</x:f>
        <x:v>Im Einsatz</x:v>
      </x:c>
      <x:c r="I69" s="34" t="str">
        <x:f>IF(H69="Im Einsatz","Ja",IF(H69="Alliierte Unterstützung","n/a","Nein"))</x:f>
        <x:v>Ja</x:v>
      </x:c>
      <x:c r="J69" s="34" t="str">
        <x:v>mittel</x:v>
      </x:c>
      <x:c r="K69" s="34"/>
      <x:c r="L69" s="34" t="str">
        <x:v>https://www.bundeswehr.de/de/meldungen/bundeswehrgeraet-tiernamen-5321614</x:v>
      </x:c>
      <x:c r="M69" s="34" t="str">
        <x:v>H02</x:v>
      </x:c>
    </x:row>
    <x:row r="70">
      <x:c r="A70" s="34" t="str">
        <x:v>Westdeutschland</x:v>
      </x:c>
      <x:c r="B70" s="34" t="str">
        <x:v>Marder 2</x:v>
      </x:c>
      <x:c r="C70" s="34" t="str">
        <x:v>Schützenpanzer</x:v>
      </x:c>
      <x:c r="D70" s="34" t="str">
        <x:v>Spiel-/Prototyp</x:v>
      </x:c>
      <x:c r="E70" s="34"/>
      <x:c r="F70" s="34"/>
      <x:c r="G70" s="34" t="str">
        <x:v>prototype</x:v>
      </x:c>
      <x:c r="H70" s="34" t="str">
        <x:f>IF(OR($D70="allied",$D70="Alliierte Unterstützung"),"Alliierte Unterstützung",IF(OR($G70="prototype",$G70="fictional",$G70="never"),"Nie eingeführt / fiktiv",IF($E70="","Unklar",IF('Übersicht'!$B$3&lt;$E70,"Noch nicht eingeführt",IF(AND($F70&lt;&gt;"",'Übersicht'!$B$3&gt;$F70),"Nicht mehr im Einsatz","Im Einsatz")))))</x:f>
        <x:v>Nie eingeführt / fiktiv</x:v>
      </x:c>
      <x:c r="I70" s="34" t="str">
        <x:f>IF(H70="Im Einsatz","Ja",IF(H70="Alliierte Unterstützung","n/a","Nein"))</x:f>
        <x:v>Nein</x:v>
      </x:c>
      <x:c r="J70" s="34" t="str">
        <x:v>hoch</x:v>
      </x:c>
      <x:c r="K70" s="34" t="str">
        <x:v>VT 001-Prototyp; Programm 1992 beendet, nie eingeführt.</x:v>
      </x:c>
      <x:c r="L70" s="34" t="str">
        <x:v>https://de.wikipedia.org/wiki/Marder_2</x:v>
      </x:c>
      <x:c r="M70" s="34"/>
    </x:row>
    <x:row r="71">
      <x:c r="A71" s="34" t="str">
        <x:v>Westdeutschland</x:v>
      </x:c>
      <x:c r="B71" s="34" t="str">
        <x:v>M113</x:v>
      </x:c>
      <x:c r="C71" s="34" t="str">
        <x:v>Transportpanzer</x:v>
      </x:c>
      <x:c r="D71" s="34" t="str">
        <x:v>national</x:v>
      </x:c>
      <x:c r="E71" s="34" t="n">
        <x:v>1962</x:v>
      </x:c>
      <x:c r="F71" s="34" t="n">
        <x:v>1990</x:v>
      </x:c>
      <x:c r="G71" s="34" t="str">
        <x:v>real</x:v>
      </x:c>
      <x:c r="H71" s="34" t="str">
        <x:f>IF(OR($D71="allied",$D71="Alliierte Unterstützung"),"Alliierte Unterstützung",IF(OR($G71="prototype",$G71="fictional",$G71="never"),"Nie eingeführt / fiktiv",IF($E71="","Unklar",IF('Übersicht'!$B$3&lt;$E71,"Noch nicht eingeführt",IF(AND($F71&lt;&gt;"",'Übersicht'!$B$3&gt;$F71),"Nicht mehr im Einsatz","Im Einsatz")))))</x:f>
        <x:v>Im Einsatz</x:v>
      </x:c>
      <x:c r="I71" s="34" t="str">
        <x:f>IF(H71="Im Einsatz","Ja",IF(H71="Alliierte Unterstützung","n/a","Nein"))</x:f>
        <x:v>Ja</x:v>
      </x:c>
      <x:c r="J71" s="34" t="str">
        <x:v>mittel</x:v>
      </x:c>
      <x:c r="K71" s="34"/>
      <x:c r="L71" s="34" t="str">
        <x:v>https://en.wikipedia.org/wiki/M113_armored_personnel_carrier</x:v>
      </x:c>
      <x:c r="M71" s="34"/>
    </x:row>
    <x:row r="72">
      <x:c r="A72" s="34" t="str">
        <x:v>Westdeutschland</x:v>
      </x:c>
      <x:c r="B72" s="34" t="str">
        <x:v>Fuchs</x:v>
      </x:c>
      <x:c r="C72" s="34" t="str">
        <x:v>Transport-/Spähpanzer</x:v>
      </x:c>
      <x:c r="D72" s="34" t="str">
        <x:v>national</x:v>
      </x:c>
      <x:c r="E72" s="34" t="n">
        <x:v>1979</x:v>
      </x:c>
      <x:c r="F72" s="34"/>
      <x:c r="G72" s="34" t="str">
        <x:v>real</x:v>
      </x:c>
      <x:c r="H72" s="34" t="str">
        <x:f>IF(OR($D72="allied",$D72="Alliierte Unterstützung"),"Alliierte Unterstützung",IF(OR($G72="prototype",$G72="fictional",$G72="never"),"Nie eingeführt / fiktiv",IF($E72="","Unklar",IF('Übersicht'!$B$3&lt;$E72,"Noch nicht eingeführt",IF(AND($F72&lt;&gt;"",'Übersicht'!$B$3&gt;$F72),"Nicht mehr im Einsatz","Im Einsatz")))))</x:f>
        <x:v>Im Einsatz</x:v>
      </x:c>
      <x:c r="I72" s="34" t="str">
        <x:f>IF(H72="Im Einsatz","Ja",IF(H72="Alliierte Unterstützung","n/a","Nein"))</x:f>
        <x:v>Ja</x:v>
      </x:c>
      <x:c r="J72" s="34" t="str">
        <x:v>mittel</x:v>
      </x:c>
      <x:c r="K72" s="34"/>
      <x:c r="L72" s="34" t="str">
        <x:v>https://en.wikipedia.org/wiki/TPz_Fuchs</x:v>
      </x:c>
      <x:c r="M72" s="34"/>
    </x:row>
    <x:row r="73">
      <x:c r="A73" s="34" t="str">
        <x:v>Westdeutschland</x:v>
      </x:c>
      <x:c r="B73" s="34" t="str">
        <x:v>Luchs</x:v>
      </x:c>
      <x:c r="C73" s="34" t="str">
        <x:v>Spähpanzer</x:v>
      </x:c>
      <x:c r="D73" s="34" t="str">
        <x:v>national</x:v>
      </x:c>
      <x:c r="E73" s="34" t="n">
        <x:v>1975</x:v>
      </x:c>
      <x:c r="F73" s="34" t="n">
        <x:v>2009</x:v>
      </x:c>
      <x:c r="G73" s="34" t="str">
        <x:v>real</x:v>
      </x:c>
      <x:c r="H73" s="34" t="str">
        <x:f>IF(OR($D73="allied",$D73="Alliierte Unterstützung"),"Alliierte Unterstützung",IF(OR($G73="prototype",$G73="fictional",$G73="never"),"Nie eingeführt / fiktiv",IF($E73="","Unklar",IF('Übersicht'!$B$3&lt;$E73,"Noch nicht eingeführt",IF(AND($F73&lt;&gt;"",'Übersicht'!$B$3&gt;$F73),"Nicht mehr im Einsatz","Im Einsatz")))))</x:f>
        <x:v>Im Einsatz</x:v>
      </x:c>
      <x:c r="I73" s="34" t="str">
        <x:f>IF(H73="Im Einsatz","Ja",IF(H73="Alliierte Unterstützung","n/a","Nein"))</x:f>
        <x:v>Ja</x:v>
      </x:c>
      <x:c r="J73" s="34" t="str">
        <x:v>mittel</x:v>
      </x:c>
      <x:c r="K73" s="34"/>
      <x:c r="L73" s="34" t="str">
        <x:v>https://en.wikipedia.org/wiki/Sp%C3%A4hpanzer_Luchs</x:v>
      </x:c>
      <x:c r="M73" s="34"/>
    </x:row>
    <x:row r="74">
      <x:c r="A74" s="34" t="str">
        <x:v>Westdeutschland</x:v>
      </x:c>
      <x:c r="B74" s="34" t="str">
        <x:v>Jaguar 1</x:v>
      </x:c>
      <x:c r="C74" s="34" t="str">
        <x:v>Panzerabwehrfahrzeug</x:v>
      </x:c>
      <x:c r="D74" s="34" t="str">
        <x:v>national</x:v>
      </x:c>
      <x:c r="E74" s="34" t="n">
        <x:v>1978</x:v>
      </x:c>
      <x:c r="F74" s="34" t="n">
        <x:v>2005</x:v>
      </x:c>
      <x:c r="G74" s="34" t="str">
        <x:v>real</x:v>
      </x:c>
      <x:c r="H74" s="34" t="str">
        <x:f>IF(OR($D74="allied",$D74="Alliierte Unterstützung"),"Alliierte Unterstützung",IF(OR($G74="prototype",$G74="fictional",$G74="never"),"Nie eingeführt / fiktiv",IF($E74="","Unklar",IF('Übersicht'!$B$3&lt;$E74,"Noch nicht eingeführt",IF(AND($F74&lt;&gt;"",'Übersicht'!$B$3&gt;$F74),"Nicht mehr im Einsatz","Im Einsatz")))))</x:f>
        <x:v>Im Einsatz</x:v>
      </x:c>
      <x:c r="I74" s="34" t="str">
        <x:f>IF(H74="Im Einsatz","Ja",IF(H74="Alliierte Unterstützung","n/a","Nein"))</x:f>
        <x:v>Ja</x:v>
      </x:c>
      <x:c r="J74" s="34" t="str">
        <x:v>mittel</x:v>
      </x:c>
      <x:c r="K74" s="34"/>
      <x:c r="L74" s="34" t="str">
        <x:v>https://en.wikipedia.org/wiki/Jaguar_1</x:v>
      </x:c>
      <x:c r="M74" s="34"/>
    </x:row>
    <x:row r="75">
      <x:c r="A75" s="34" t="str">
        <x:v>Westdeutschland</x:v>
      </x:c>
      <x:c r="B75" s="34" t="str">
        <x:v>Jaguar 2</x:v>
      </x:c>
      <x:c r="C75" s="34" t="str">
        <x:v>Panzerabwehrfahrzeug</x:v>
      </x:c>
      <x:c r="D75" s="34" t="str">
        <x:v>national</x:v>
      </x:c>
      <x:c r="E75" s="34" t="n">
        <x:v>1983</x:v>
      </x:c>
      <x:c r="F75" s="34" t="n">
        <x:v>1996</x:v>
      </x:c>
      <x:c r="G75" s="34" t="str">
        <x:v>real</x:v>
      </x:c>
      <x:c r="H75" s="34" t="str">
        <x:f>IF(OR($D75="allied",$D75="Alliierte Unterstützung"),"Alliierte Unterstützung",IF(OR($G75="prototype",$G75="fictional",$G75="never"),"Nie eingeführt / fiktiv",IF($E75="","Unklar",IF('Übersicht'!$B$3&lt;$E75,"Noch nicht eingeführt",IF(AND($F75&lt;&gt;"",'Übersicht'!$B$3&gt;$F75),"Nicht mehr im Einsatz","Im Einsatz")))))</x:f>
        <x:v>Im Einsatz</x:v>
      </x:c>
      <x:c r="I75" s="34" t="str">
        <x:f>IF(H75="Im Einsatz","Ja",IF(H75="Alliierte Unterstützung","n/a","Nein"))</x:f>
        <x:v>Ja</x:v>
      </x:c>
      <x:c r="J75" s="34" t="str">
        <x:v>mittel</x:v>
      </x:c>
      <x:c r="K75" s="34"/>
      <x:c r="L75" s="34" t="str">
        <x:v>https://en.wikipedia.org/wiki/Jaguar_2</x:v>
      </x:c>
      <x:c r="M75" s="34"/>
    </x:row>
    <x:row r="76">
      <x:c r="A76" s="34" t="str">
        <x:v>Westdeutschland</x:v>
      </x:c>
      <x:c r="B76" s="34" t="str">
        <x:v>Kanonenjagdpanzer</x:v>
      </x:c>
      <x:c r="C76" s="34" t="str">
        <x:v>Jagdpanzer</x:v>
      </x:c>
      <x:c r="D76" s="34" t="str">
        <x:v>national</x:v>
      </x:c>
      <x:c r="E76" s="34" t="n">
        <x:v>1965</x:v>
      </x:c>
      <x:c r="F76" s="34" t="n">
        <x:v>1991</x:v>
      </x:c>
      <x:c r="G76" s="34" t="str">
        <x:v>real</x:v>
      </x:c>
      <x:c r="H76" s="34" t="str">
        <x:f>IF(OR($D76="allied",$D76="Alliierte Unterstützung"),"Alliierte Unterstützung",IF(OR($G76="prototype",$G76="fictional",$G76="never"),"Nie eingeführt / fiktiv",IF($E76="","Unklar",IF('Übersicht'!$B$3&lt;$E76,"Noch nicht eingeführt",IF(AND($F76&lt;&gt;"",'Übersicht'!$B$3&gt;$F76),"Nicht mehr im Einsatz","Im Einsatz")))))</x:f>
        <x:v>Im Einsatz</x:v>
      </x:c>
      <x:c r="I76" s="34" t="str">
        <x:f>IF(H76="Im Einsatz","Ja",IF(H76="Alliierte Unterstützung","n/a","Nein"))</x:f>
        <x:v>Ja</x:v>
      </x:c>
      <x:c r="J76" s="34" t="str">
        <x:v>mittel</x:v>
      </x:c>
      <x:c r="K76" s="34"/>
      <x:c r="L76" s="34" t="str">
        <x:v>https://en.wikipedia.org/wiki/Kanonenjagdpanzer</x:v>
      </x:c>
      <x:c r="M76" s="34"/>
    </x:row>
    <x:row r="77">
      <x:c r="A77" s="34" t="str">
        <x:v>Westdeutschland</x:v>
      </x:c>
      <x:c r="B77" s="34" t="str">
        <x:v>Wiesel 1</x:v>
      </x:c>
      <x:c r="C77" s="34" t="str">
        <x:v>Luftlandefahrzeug</x:v>
      </x:c>
      <x:c r="D77" s="34" t="str">
        <x:v>spätere Epoche</x:v>
      </x:c>
      <x:c r="E77" s="34" t="n">
        <x:v>1990</x:v>
      </x:c>
      <x:c r="F77" s="34"/>
      <x:c r="G77" s="34" t="str">
        <x:v>real</x:v>
      </x:c>
      <x:c r="H77" s="34" t="str">
        <x:f>IF(OR($D77="allied",$D77="Alliierte Unterstützung"),"Alliierte Unterstützung",IF(OR($G77="prototype",$G77="fictional",$G77="never"),"Nie eingeführt / fiktiv",IF($E77="","Unklar",IF('Übersicht'!$B$3&lt;$E77,"Noch nicht eingeführt",IF(AND($F77&lt;&gt;"",'Übersicht'!$B$3&gt;$F77),"Nicht mehr im Einsatz","Im Einsatz")))))</x:f>
        <x:v>Noch nicht eingeführt</x:v>
      </x:c>
      <x:c r="I77" s="34" t="str">
        <x:f>IF(H77="Im Einsatz","Ja",IF(H77="Alliierte Unterstützung","n/a","Nein"))</x:f>
        <x:v>Nein</x:v>
      </x:c>
      <x:c r="J77" s="34" t="str">
        <x:v>hoch</x:v>
      </x:c>
      <x:c r="K77" s="34" t="str">
        <x:v>Serienfahrzeuge erst ab 1990.</x:v>
      </x:c>
      <x:c r="L77" s="34" t="str">
        <x:v>https://en.wikipedia.org/wiki/Wiesel_AWC</x:v>
      </x:c>
      <x:c r="M77" s="34"/>
    </x:row>
    <x:row r="78">
      <x:c r="A78" s="34" t="str">
        <x:v>Westdeutschland</x:v>
      </x:c>
      <x:c r="B78" s="34" t="str">
        <x:v>Wiesel TOW</x:v>
      </x:c>
      <x:c r="C78" s="34" t="str">
        <x:v>Panzerabwehrfahrzeug</x:v>
      </x:c>
      <x:c r="D78" s="34" t="str">
        <x:v>spätere Epoche</x:v>
      </x:c>
      <x:c r="E78" s="34" t="n">
        <x:v>1990</x:v>
      </x:c>
      <x:c r="F78" s="34"/>
      <x:c r="G78" s="34" t="str">
        <x:v>real</x:v>
      </x:c>
      <x:c r="H78" s="34" t="str">
        <x:f>IF(OR($D78="allied",$D78="Alliierte Unterstützung"),"Alliierte Unterstützung",IF(OR($G78="prototype",$G78="fictional",$G78="never"),"Nie eingeführt / fiktiv",IF($E78="","Unklar",IF('Übersicht'!$B$3&lt;$E78,"Noch nicht eingeführt",IF(AND($F78&lt;&gt;"",'Übersicht'!$B$3&gt;$F78),"Nicht mehr im Einsatz","Im Einsatz")))))</x:f>
        <x:v>Noch nicht eingeführt</x:v>
      </x:c>
      <x:c r="I78" s="34" t="str">
        <x:f>IF(H78="Im Einsatz","Ja",IF(H78="Alliierte Unterstützung","n/a","Nein"))</x:f>
        <x:v>Nein</x:v>
      </x:c>
      <x:c r="J78" s="34" t="str">
        <x:v>hoch</x:v>
      </x:c>
      <x:c r="K78" s="34" t="str">
        <x:v>TOW-Variante Wiesel 1 erst ab 1990.</x:v>
      </x:c>
      <x:c r="L78" s="34" t="str">
        <x:v>https://en.wikipedia.org/wiki/Wiesel_AWC</x:v>
      </x:c>
      <x:c r="M78" s="34"/>
    </x:row>
    <x:row r="79">
      <x:c r="A79" s="34" t="str">
        <x:v>Westdeutschland</x:v>
      </x:c>
      <x:c r="B79" s="34" t="str">
        <x:v>Wiesel FK 20</x:v>
      </x:c>
      <x:c r="C79" s="34" t="str">
        <x:v>Flugabwehr-/Prototypfahrzeug</x:v>
      </x:c>
      <x:c r="D79" s="34" t="str">
        <x:v>Spiel-/Prototyp</x:v>
      </x:c>
      <x:c r="E79" s="34"/>
      <x:c r="F79" s="34"/>
      <x:c r="G79" s="34" t="str">
        <x:v>prototype</x:v>
      </x:c>
      <x:c r="H79" s="34" t="str">
        <x:f>IF(OR($D79="allied",$D79="Alliierte Unterstützung"),"Alliierte Unterstützung",IF(OR($G79="prototype",$G79="fictional",$G79="never"),"Nie eingeführt / fiktiv",IF($E79="","Unklar",IF('Übersicht'!$B$3&lt;$E79,"Noch nicht eingeführt",IF(AND($F79&lt;&gt;"",'Übersicht'!$B$3&gt;$F79),"Nicht mehr im Einsatz","Im Einsatz")))))</x:f>
        <x:v>Nie eingeführt / fiktiv</x:v>
      </x:c>
      <x:c r="I79" s="34" t="str">
        <x:f>IF(H79="Im Einsatz","Ja",IF(H79="Alliierte Unterstützung","n/a","Nein"))</x:f>
        <x:v>Nein</x:v>
      </x:c>
      <x:c r="J79" s="34" t="str">
        <x:v>mittel</x:v>
      </x:c>
      <x:c r="K79" s="34" t="str">
        <x:v>Team-Yankee-/Prototypinterpretation; keine reguläre Bundeswehr-Flugabwehrversion.</x:v>
      </x:c>
      <x:c r="L79" s="34" t="str">
        <x:v>https://en.wikipedia.org/wiki/Wiesel_AWC</x:v>
      </x:c>
      <x:c r="M79" s="34"/>
    </x:row>
    <x:row r="80">
      <x:c r="A80" s="34" t="str">
        <x:v>Westdeutschland</x:v>
      </x:c>
      <x:c r="B80" s="34" t="str">
        <x:v>Gepard</x:v>
      </x:c>
      <x:c r="C80" s="34" t="str">
        <x:v>Flugabwehrkanonenpanzer</x:v>
      </x:c>
      <x:c r="D80" s="34" t="str">
        <x:v>national</x:v>
      </x:c>
      <x:c r="E80" s="34" t="n">
        <x:v>1976</x:v>
      </x:c>
      <x:c r="F80" s="34" t="n">
        <x:v>2010</x:v>
      </x:c>
      <x:c r="G80" s="34" t="str">
        <x:v>real</x:v>
      </x:c>
      <x:c r="H80" s="34" t="str">
        <x:f>IF(OR($D80="allied",$D80="Alliierte Unterstützung"),"Alliierte Unterstützung",IF(OR($G80="prototype",$G80="fictional",$G80="never"),"Nie eingeführt / fiktiv",IF($E80="","Unklar",IF('Übersicht'!$B$3&lt;$E80,"Noch nicht eingeführt",IF(AND($F80&lt;&gt;"",'Übersicht'!$B$3&gt;$F80),"Nicht mehr im Einsatz","Im Einsatz")))))</x:f>
        <x:v>Im Einsatz</x:v>
      </x:c>
      <x:c r="I80" s="34" t="str">
        <x:f>IF(H80="Im Einsatz","Ja",IF(H80="Alliierte Unterstützung","n/a","Nein"))</x:f>
        <x:v>Ja</x:v>
      </x:c>
      <x:c r="J80" s="34" t="str">
        <x:v>mittel</x:v>
      </x:c>
      <x:c r="K80" s="34"/>
      <x:c r="L80" s="34" t="str">
        <x:v>https://en.wikipedia.org/wiki/Flakpanzer_Gepard</x:v>
      </x:c>
      <x:c r="M80" s="34"/>
    </x:row>
    <x:row r="81">
      <x:c r="A81" s="34" t="str">
        <x:v>Westdeutschland</x:v>
      </x:c>
      <x:c r="B81" s="34" t="str">
        <x:v>Roland 2</x:v>
      </x:c>
      <x:c r="C81" s="34" t="str">
        <x:v>Flugabwehrrakete</x:v>
      </x:c>
      <x:c r="D81" s="34" t="str">
        <x:v>national</x:v>
      </x:c>
      <x:c r="E81" s="34" t="n">
        <x:v>1981</x:v>
      </x:c>
      <x:c r="F81" s="34" t="n">
        <x:v>2003</x:v>
      </x:c>
      <x:c r="G81" s="34" t="str">
        <x:v>real</x:v>
      </x:c>
      <x:c r="H81" s="34" t="str">
        <x:f>IF(OR($D81="allied",$D81="Alliierte Unterstützung"),"Alliierte Unterstützung",IF(OR($G81="prototype",$G81="fictional",$G81="never"),"Nie eingeführt / fiktiv",IF($E81="","Unklar",IF('Übersicht'!$B$3&lt;$E81,"Noch nicht eingeführt",IF(AND($F81&lt;&gt;"",'Übersicht'!$B$3&gt;$F81),"Nicht mehr im Einsatz","Im Einsatz")))))</x:f>
        <x:v>Im Einsatz</x:v>
      </x:c>
      <x:c r="I81" s="34" t="str">
        <x:f>IF(H81="Im Einsatz","Ja",IF(H81="Alliierte Unterstützung","n/a","Nein"))</x:f>
        <x:v>Ja</x:v>
      </x:c>
      <x:c r="J81" s="34" t="str">
        <x:v>mittel</x:v>
      </x:c>
      <x:c r="K81" s="34"/>
      <x:c r="L81" s="34" t="str">
        <x:v>https://en.wikipedia.org/wiki/Roland_(missile)</x:v>
      </x:c>
      <x:c r="M81" s="34"/>
    </x:row>
    <x:row r="82">
      <x:c r="A82" s="34" t="str">
        <x:v>Westdeutschland</x:v>
      </x:c>
      <x:c r="B82" s="34" t="str">
        <x:v>M109G</x:v>
      </x:c>
      <x:c r="C82" s="34" t="str">
        <x:v>Panzerhaubitze</x:v>
      </x:c>
      <x:c r="D82" s="34" t="str">
        <x:v>national</x:v>
      </x:c>
      <x:c r="E82" s="34" t="n">
        <x:v>1964</x:v>
      </x:c>
      <x:c r="F82" s="34" t="n">
        <x:v>2007</x:v>
      </x:c>
      <x:c r="G82" s="34" t="str">
        <x:v>real</x:v>
      </x:c>
      <x:c r="H82" s="34" t="str">
        <x:f>IF(OR($D82="allied",$D82="Alliierte Unterstützung"),"Alliierte Unterstützung",IF(OR($G82="prototype",$G82="fictional",$G82="never"),"Nie eingeführt / fiktiv",IF($E82="","Unklar",IF('Übersicht'!$B$3&lt;$E82,"Noch nicht eingeführt",IF(AND($F82&lt;&gt;"",'Übersicht'!$B$3&gt;$F82),"Nicht mehr im Einsatz","Im Einsatz")))))</x:f>
        <x:v>Im Einsatz</x:v>
      </x:c>
      <x:c r="I82" s="34" t="str">
        <x:f>IF(H82="Im Einsatz","Ja",IF(H82="Alliierte Unterstützung","n/a","Nein"))</x:f>
        <x:v>Ja</x:v>
      </x:c>
      <x:c r="J82" s="34" t="str">
        <x:v>mittel</x:v>
      </x:c>
      <x:c r="K82" s="34"/>
      <x:c r="L82" s="34" t="str">
        <x:v>https://en.wikipedia.org/wiki/M109_howitzer</x:v>
      </x:c>
      <x:c r="M82" s="34"/>
    </x:row>
    <x:row r="83">
      <x:c r="A83" s="34" t="str">
        <x:v>Westdeutschland</x:v>
      </x:c>
      <x:c r="B83" s="34" t="str">
        <x:v>M109A3G</x:v>
      </x:c>
      <x:c r="C83" s="34" t="str">
        <x:v>Panzerhaubitze</x:v>
      </x:c>
      <x:c r="D83" s="34" t="str">
        <x:v>national / Upgrade</x:v>
      </x:c>
      <x:c r="E83" s="34" t="n">
        <x:v>1986</x:v>
      </x:c>
      <x:c r="F83" s="34" t="n">
        <x:v>2007</x:v>
      </x:c>
      <x:c r="G83" s="34" t="str">
        <x:v>real</x:v>
      </x:c>
      <x:c r="H83" s="34" t="str">
        <x:f>IF(OR($D83="allied",$D83="Alliierte Unterstützung"),"Alliierte Unterstützung",IF(OR($G83="prototype",$G83="fictional",$G83="never"),"Nie eingeführt / fiktiv",IF($E83="","Unklar",IF('Übersicht'!$B$3&lt;$E83,"Noch nicht eingeführt",IF(AND($F83&lt;&gt;"",'Übersicht'!$B$3&gt;$F83),"Nicht mehr im Einsatz","Im Einsatz")))))</x:f>
        <x:v>Noch nicht eingeführt</x:v>
      </x:c>
      <x:c r="I83" s="34" t="str">
        <x:f>IF(H83="Im Einsatz","Ja",IF(H83="Alliierte Unterstützung","n/a","Nein"))</x:f>
        <x:v>Nein</x:v>
      </x:c>
      <x:c r="J83" s="34" t="str">
        <x:v>mittel</x:v>
      </x:c>
      <x:c r="K83" s="34" t="str">
        <x:v>A3G-Modernisierung ab Mitte/Ende der 1980er.</x:v>
      </x:c>
      <x:c r="L83" s="34" t="str">
        <x:v>https://de.wikipedia.org/wiki/M109_(Panzerhaubitze)</x:v>
      </x:c>
      <x:c r="M83" s="34"/>
    </x:row>
    <x:row r="84">
      <x:c r="A84" s="34" t="str">
        <x:v>Westdeutschland</x:v>
      </x:c>
      <x:c r="B84" s="34" t="str">
        <x:v>LARS</x:v>
      </x:c>
      <x:c r="C84" s="34" t="str">
        <x:v>Raketenartillerie</x:v>
      </x:c>
      <x:c r="D84" s="34" t="str">
        <x:v>national</x:v>
      </x:c>
      <x:c r="E84" s="34" t="n">
        <x:v>1969</x:v>
      </x:c>
      <x:c r="F84" s="34" t="n">
        <x:v>1990</x:v>
      </x:c>
      <x:c r="G84" s="34" t="str">
        <x:v>real</x:v>
      </x:c>
      <x:c r="H84" s="34" t="str">
        <x:f>IF(OR($D84="allied",$D84="Alliierte Unterstützung"),"Alliierte Unterstützung",IF(OR($G84="prototype",$G84="fictional",$G84="never"),"Nie eingeführt / fiktiv",IF($E84="","Unklar",IF('Übersicht'!$B$3&lt;$E84,"Noch nicht eingeführt",IF(AND($F84&lt;&gt;"",'Übersicht'!$B$3&gt;$F84),"Nicht mehr im Einsatz","Im Einsatz")))))</x:f>
        <x:v>Im Einsatz</x:v>
      </x:c>
      <x:c r="I84" s="34" t="str">
        <x:f>IF(H84="Im Einsatz","Ja",IF(H84="Alliierte Unterstützung","n/a","Nein"))</x:f>
        <x:v>Ja</x:v>
      </x:c>
      <x:c r="J84" s="34" t="str">
        <x:v>mittel</x:v>
      </x:c>
      <x:c r="K84" s="34"/>
      <x:c r="L84" s="34" t="str">
        <x:v>https://de.wikipedia.org/wiki/Leichtes_Artillerieraketensystem</x:v>
      </x:c>
      <x:c r="M84" s="34"/>
    </x:row>
    <x:row r="85">
      <x:c r="A85" s="34" t="str">
        <x:v>Westdeutschland</x:v>
      </x:c>
      <x:c r="B85" s="34" t="str">
        <x:v>MARS</x:v>
      </x:c>
      <x:c r="C85" s="34" t="str">
        <x:v>Raketenartillerie</x:v>
      </x:c>
      <x:c r="D85" s="34" t="str">
        <x:v>spätere Epoche</x:v>
      </x:c>
      <x:c r="E85" s="34" t="n">
        <x:v>1990</x:v>
      </x:c>
      <x:c r="F85" s="34"/>
      <x:c r="G85" s="34" t="str">
        <x:v>real</x:v>
      </x:c>
      <x:c r="H85" s="34" t="str">
        <x:f>IF(OR($D85="allied",$D85="Alliierte Unterstützung"),"Alliierte Unterstützung",IF(OR($G85="prototype",$G85="fictional",$G85="never"),"Nie eingeführt / fiktiv",IF($E85="","Unklar",IF('Übersicht'!$B$3&lt;$E85,"Noch nicht eingeführt",IF(AND($F85&lt;&gt;"",'Übersicht'!$B$3&gt;$F85),"Nicht mehr im Einsatz","Im Einsatz")))))</x:f>
        <x:v>Noch nicht eingeführt</x:v>
      </x:c>
      <x:c r="I85" s="34" t="str">
        <x:f>IF(H85="Im Einsatz","Ja",IF(H85="Alliierte Unterstützung","n/a","Nein"))</x:f>
        <x:v>Nein</x:v>
      </x:c>
      <x:c r="J85" s="34" t="str">
        <x:v>mittel</x:v>
      </x:c>
      <x:c r="K85" s="34" t="str">
        <x:v>Deutsche M270/MARS-Einführung um 1990; nicht 1985.</x:v>
      </x:c>
      <x:c r="L85" s="34" t="str">
        <x:v>https://de.wikipedia.org/wiki/M270_MLRS</x:v>
      </x:c>
      <x:c r="M85" s="34"/>
    </x:row>
    <x:row r="86">
      <x:c r="A86" s="34" t="str">
        <x:v>Westdeutschland</x:v>
      </x:c>
      <x:c r="B86" s="34" t="str">
        <x:v>BO-105 PAH</x:v>
      </x:c>
      <x:c r="C86" s="34" t="str">
        <x:v>Panzerabwehrhubschrauber</x:v>
      </x:c>
      <x:c r="D86" s="34" t="str">
        <x:v>national</x:v>
      </x:c>
      <x:c r="E86" s="34" t="n">
        <x:v>1979</x:v>
      </x:c>
      <x:c r="F86" s="34" t="n">
        <x:v>2013</x:v>
      </x:c>
      <x:c r="G86" s="34" t="str">
        <x:v>real</x:v>
      </x:c>
      <x:c r="H86" s="34" t="str">
        <x:f>IF(OR($D86="allied",$D86="Alliierte Unterstützung"),"Alliierte Unterstützung",IF(OR($G86="prototype",$G86="fictional",$G86="never"),"Nie eingeführt / fiktiv",IF($E86="","Unklar",IF('Übersicht'!$B$3&lt;$E86,"Noch nicht eingeführt",IF(AND($F86&lt;&gt;"",'Übersicht'!$B$3&gt;$F86),"Nicht mehr im Einsatz","Im Einsatz")))))</x:f>
        <x:v>Im Einsatz</x:v>
      </x:c>
      <x:c r="I86" s="34" t="str">
        <x:f>IF(H86="Im Einsatz","Ja",IF(H86="Alliierte Unterstützung","n/a","Nein"))</x:f>
        <x:v>Ja</x:v>
      </x:c>
      <x:c r="J86" s="34" t="str">
        <x:v>mittel</x:v>
      </x:c>
      <x:c r="K86" s="34"/>
      <x:c r="L86" s="34" t="str">
        <x:v>https://en.wikipedia.org/wiki/MBB_Bo_105</x:v>
      </x:c>
      <x:c r="M86" s="34"/>
    </x:row>
    <x:row r="87">
      <x:c r="A87" s="34" t="str">
        <x:v>Westdeutschland</x:v>
      </x:c>
      <x:c r="B87" s="34" t="str">
        <x:v>Tornado</x:v>
      </x:c>
      <x:c r="C87" s="34" t="str">
        <x:v>Kampfflugzeug</x:v>
      </x:c>
      <x:c r="D87" s="34" t="str">
        <x:v>national</x:v>
      </x:c>
      <x:c r="E87" s="34" t="n">
        <x:v>1981</x:v>
      </x:c>
      <x:c r="F87" s="34"/>
      <x:c r="G87" s="34" t="str">
        <x:v>real</x:v>
      </x:c>
      <x:c r="H87" s="34" t="str">
        <x:f>IF(OR($D87="allied",$D87="Alliierte Unterstützung"),"Alliierte Unterstützung",IF(OR($G87="prototype",$G87="fictional",$G87="never"),"Nie eingeführt / fiktiv",IF($E87="","Unklar",IF('Übersicht'!$B$3&lt;$E87,"Noch nicht eingeführt",IF(AND($F87&lt;&gt;"",'Übersicht'!$B$3&gt;$F87),"Nicht mehr im Einsatz","Im Einsatz")))))</x:f>
        <x:v>Im Einsatz</x:v>
      </x:c>
      <x:c r="I87" s="34" t="str">
        <x:f>IF(H87="Im Einsatz","Ja",IF(H87="Alliierte Unterstützung","n/a","Nein"))</x:f>
        <x:v>Ja</x:v>
      </x:c>
      <x:c r="J87" s="34" t="str">
        <x:v>mittel</x:v>
      </x:c>
      <x:c r="K87" s="34"/>
      <x:c r="L87" s="34" t="str">
        <x:v>https://en.wikipedia.org/wiki/Panavia_Tornado</x:v>
      </x:c>
      <x:c r="M87" s="34"/>
    </x:row>
    <x:row r="88">
      <x:c r="A88" s="34" t="str">
        <x:v>Westdeutschland</x:v>
      </x:c>
      <x:c r="B88" s="34" t="str">
        <x:v>UH-1D</x:v>
      </x:c>
      <x:c r="C88" s="34" t="str">
        <x:v>Transporthubschrauber</x:v>
      </x:c>
      <x:c r="D88" s="34" t="str">
        <x:v>national</x:v>
      </x:c>
      <x:c r="E88" s="34" t="n">
        <x:v>1968</x:v>
      </x:c>
      <x:c r="F88" s="34" t="n">
        <x:v>2021</x:v>
      </x:c>
      <x:c r="G88" s="34" t="str">
        <x:v>real</x:v>
      </x:c>
      <x:c r="H88" s="34" t="str">
        <x:f>IF(OR($D88="allied",$D88="Alliierte Unterstützung"),"Alliierte Unterstützung",IF(OR($G88="prototype",$G88="fictional",$G88="never"),"Nie eingeführt / fiktiv",IF($E88="","Unklar",IF('Übersicht'!$B$3&lt;$E88,"Noch nicht eingeführt",IF(AND($F88&lt;&gt;"",'Übersicht'!$B$3&gt;$F88),"Nicht mehr im Einsatz","Im Einsatz")))))</x:f>
        <x:v>Im Einsatz</x:v>
      </x:c>
      <x:c r="I88" s="34" t="str">
        <x:f>IF(H88="Im Einsatz","Ja",IF(H88="Alliierte Unterstützung","n/a","Nein"))</x:f>
        <x:v>Ja</x:v>
      </x:c>
      <x:c r="J88" s="34" t="str">
        <x:v>mittel</x:v>
      </x:c>
      <x:c r="K88" s="34"/>
      <x:c r="L88" s="34" t="str">
        <x:v>https://de.wikipedia.org/wiki/Bell_UH-1D</x:v>
      </x:c>
      <x:c r="M88" s="34"/>
    </x:row>
    <x:row r="89">
      <x:c r="A89" s="34" t="str">
        <x:v>Westdeutschland</x:v>
      </x:c>
      <x:c r="B89" s="34" t="str">
        <x:v>CH-53G</x:v>
      </x:c>
      <x:c r="C89" s="34" t="str">
        <x:v>Transporthubschrauber</x:v>
      </x:c>
      <x:c r="D89" s="34" t="str">
        <x:v>national</x:v>
      </x:c>
      <x:c r="E89" s="34" t="n">
        <x:v>1975</x:v>
      </x:c>
      <x:c r="F89" s="34"/>
      <x:c r="G89" s="34" t="str">
        <x:v>real</x:v>
      </x:c>
      <x:c r="H89" s="34" t="str">
        <x:f>IF(OR($D89="allied",$D89="Alliierte Unterstützung"),"Alliierte Unterstützung",IF(OR($G89="prototype",$G89="fictional",$G89="never"),"Nie eingeführt / fiktiv",IF($E89="","Unklar",IF('Übersicht'!$B$3&lt;$E89,"Noch nicht eingeführt",IF(AND($F89&lt;&gt;"",'Übersicht'!$B$3&gt;$F89),"Nicht mehr im Einsatz","Im Einsatz")))))</x:f>
        <x:v>Im Einsatz</x:v>
      </x:c>
      <x:c r="I89" s="34" t="str">
        <x:f>IF(H89="Im Einsatz","Ja",IF(H89="Alliierte Unterstützung","n/a","Nein"))</x:f>
        <x:v>Ja</x:v>
      </x:c>
      <x:c r="J89" s="34" t="str">
        <x:v>mittel</x:v>
      </x:c>
      <x:c r="K89" s="34"/>
      <x:c r="L89" s="34" t="str">
        <x:v>https://de.wikipedia.org/wiki/Sikorsky_CH-53</x:v>
      </x:c>
      <x:c r="M89" s="34"/>
    </x:row>
    <x:row r="90">
      <x:c r="A90" s="34" t="str">
        <x:v>Westdeutschland</x:v>
      </x:c>
      <x:c r="B90" s="34" t="str">
        <x:v>MILAN</x:v>
      </x:c>
      <x:c r="C90" s="34" t="str">
        <x:v>Panzerabwehrlenkwaffe</x:v>
      </x:c>
      <x:c r="D90" s="34" t="str">
        <x:v>national</x:v>
      </x:c>
      <x:c r="E90" s="34" t="n">
        <x:v>1977</x:v>
      </x:c>
      <x:c r="F90" s="34"/>
      <x:c r="G90" s="34" t="str">
        <x:v>real</x:v>
      </x:c>
      <x:c r="H90" s="34" t="str">
        <x:f>IF(OR($D90="allied",$D90="Alliierte Unterstützung"),"Alliierte Unterstützung",IF(OR($G90="prototype",$G90="fictional",$G90="never"),"Nie eingeführt / fiktiv",IF($E90="","Unklar",IF('Übersicht'!$B$3&lt;$E90,"Noch nicht eingeführt",IF(AND($F90&lt;&gt;"",'Übersicht'!$B$3&gt;$F90),"Nicht mehr im Einsatz","Im Einsatz")))))</x:f>
        <x:v>Im Einsatz</x:v>
      </x:c>
      <x:c r="I90" s="34" t="str">
        <x:f>IF(H90="Im Einsatz","Ja",IF(H90="Alliierte Unterstützung","n/a","Nein"))</x:f>
        <x:v>Ja</x:v>
      </x:c>
      <x:c r="J90" s="34" t="str">
        <x:v>mittel</x:v>
      </x:c>
      <x:c r="K90" s="34"/>
      <x:c r="L90" s="34" t="str">
        <x:v>https://en.wikipedia.org/wiki/MILAN</x:v>
      </x:c>
      <x:c r="M90" s="34"/>
    </x:row>
    <x:row r="91">
      <x:c r="A91" s="34" t="str">
        <x:v>Westdeutschland</x:v>
      </x:c>
      <x:c r="B91" s="34" t="str">
        <x:v>Panzerfaust 44</x:v>
      </x:c>
      <x:c r="C91" s="34" t="str">
        <x:v>Panzerabwehrhandwaffe</x:v>
      </x:c>
      <x:c r="D91" s="34" t="str">
        <x:v>national</x:v>
      </x:c>
      <x:c r="E91" s="34" t="n">
        <x:v>1963</x:v>
      </x:c>
      <x:c r="F91" s="34" t="n">
        <x:v>1990</x:v>
      </x:c>
      <x:c r="G91" s="34" t="str">
        <x:v>real</x:v>
      </x:c>
      <x:c r="H91" s="34" t="str">
        <x:f>IF(OR($D91="allied",$D91="Alliierte Unterstützung"),"Alliierte Unterstützung",IF(OR($G91="prototype",$G91="fictional",$G91="never"),"Nie eingeführt / fiktiv",IF($E91="","Unklar",IF('Übersicht'!$B$3&lt;$E91,"Noch nicht eingeführt",IF(AND($F91&lt;&gt;"",'Übersicht'!$B$3&gt;$F91),"Nicht mehr im Einsatz","Im Einsatz")))))</x:f>
        <x:v>Im Einsatz</x:v>
      </x:c>
      <x:c r="I91" s="34" t="str">
        <x:f>IF(H91="Im Einsatz","Ja",IF(H91="Alliierte Unterstützung","n/a","Nein"))</x:f>
        <x:v>Ja</x:v>
      </x:c>
      <x:c r="J91" s="34" t="str">
        <x:v>mittel</x:v>
      </x:c>
      <x:c r="K91" s="34"/>
      <x:c r="L91" s="34" t="str">
        <x:v>https://en.wikipedia.org/wiki/Panzerfaust_44</x:v>
      </x:c>
      <x:c r="M91" s="34"/>
    </x:row>
    <x:row r="92">
      <x:c r="A92" s="34" t="str">
        <x:v>Kanada</x:v>
      </x:c>
      <x:c r="B92" s="34" t="str">
        <x:v>Leopard C1</x:v>
      </x:c>
      <x:c r="C92" s="34" t="str">
        <x:v>Kampfpanzer</x:v>
      </x:c>
      <x:c r="D92" s="34" t="str">
        <x:v>national</x:v>
      </x:c>
      <x:c r="E92" s="34" t="n">
        <x:v>1978</x:v>
      </x:c>
      <x:c r="F92" s="34" t="n">
        <x:v>2000</x:v>
      </x:c>
      <x:c r="G92" s="34" t="str">
        <x:v>real</x:v>
      </x:c>
      <x:c r="H92" s="34" t="str">
        <x:f>IF(OR($D92="allied",$D92="Alliierte Unterstützung"),"Alliierte Unterstützung",IF(OR($G92="prototype",$G92="fictional",$G92="never"),"Nie eingeführt / fiktiv",IF($E92="","Unklar",IF('Übersicht'!$B$3&lt;$E92,"Noch nicht eingeführt",IF(AND($F92&lt;&gt;"",'Übersicht'!$B$3&gt;$F92),"Nicht mehr im Einsatz","Im Einsatz")))))</x:f>
        <x:v>Im Einsatz</x:v>
      </x:c>
      <x:c r="I92" s="34" t="str">
        <x:f>IF(H92="Im Einsatz","Ja",IF(H92="Alliierte Unterstützung","n/a","Nein"))</x:f>
        <x:v>Ja</x:v>
      </x:c>
      <x:c r="J92" s="34" t="str">
        <x:v>mittel</x:v>
      </x:c>
      <x:c r="K92" s="34"/>
      <x:c r="L92" s="34" t="str">
        <x:v>https://en.wikipedia.org/wiki/Leopard_1</x:v>
      </x:c>
      <x:c r="M92" s="34" t="str">
        <x:v>H05</x:v>
      </x:c>
    </x:row>
    <x:row r="93">
      <x:c r="A93" s="34" t="str">
        <x:v>Kanada</x:v>
      </x:c>
      <x:c r="B93" s="34" t="str">
        <x:v>Leopard 2</x:v>
      </x:c>
      <x:c r="C93" s="34" t="str">
        <x:v>Kampfpanzer</x:v>
      </x:c>
      <x:c r="D93" s="34" t="str">
        <x:v>spätere Epoche</x:v>
      </x:c>
      <x:c r="E93" s="34" t="n">
        <x:v>2007</x:v>
      </x:c>
      <x:c r="F93" s="34"/>
      <x:c r="G93" s="34" t="str">
        <x:v>real</x:v>
      </x:c>
      <x:c r="H93" s="34" t="str">
        <x:f>IF(OR($D93="allied",$D93="Alliierte Unterstützung"),"Alliierte Unterstützung",IF(OR($G93="prototype",$G93="fictional",$G93="never"),"Nie eingeführt / fiktiv",IF($E93="","Unklar",IF('Übersicht'!$B$3&lt;$E93,"Noch nicht eingeführt",IF(AND($F93&lt;&gt;"",'Übersicht'!$B$3&gt;$F93),"Nicht mehr im Einsatz","Im Einsatz")))))</x:f>
        <x:v>Noch nicht eingeführt</x:v>
      </x:c>
      <x:c r="I93" s="34" t="str">
        <x:f>IF(H93="Im Einsatz","Ja",IF(H93="Alliierte Unterstützung","n/a","Nein"))</x:f>
        <x:v>Nein</x:v>
      </x:c>
      <x:c r="J93" s="34" t="str">
        <x:v>mittel</x:v>
      </x:c>
      <x:c r="K93" s="34"/>
      <x:c r="L93" s="34" t="str">
        <x:v>https://en.wikipedia.org/wiki/Leopard_2</x:v>
      </x:c>
      <x:c r="M93" s="34" t="str">
        <x:v>H06</x:v>
      </x:c>
    </x:row>
    <x:row r="94">
      <x:c r="A94" s="34" t="str">
        <x:v>Kanada</x:v>
      </x:c>
      <x:c r="B94" s="34" t="str">
        <x:v>M113</x:v>
      </x:c>
      <x:c r="C94" s="34" t="str">
        <x:v>Transportpanzer</x:v>
      </x:c>
      <x:c r="D94" s="34" t="str">
        <x:v>national</x:v>
      </x:c>
      <x:c r="E94" s="34" t="n">
        <x:v>1965</x:v>
      </x:c>
      <x:c r="F94" s="34" t="n">
        <x:v>2005</x:v>
      </x:c>
      <x:c r="G94" s="34" t="str">
        <x:v>real</x:v>
      </x:c>
      <x:c r="H94" s="34" t="str">
        <x:f>IF(OR($D94="allied",$D94="Alliierte Unterstützung"),"Alliierte Unterstützung",IF(OR($G94="prototype",$G94="fictional",$G94="never"),"Nie eingeführt / fiktiv",IF($E94="","Unklar",IF('Übersicht'!$B$3&lt;$E94,"Noch nicht eingeführt",IF(AND($F94&lt;&gt;"",'Übersicht'!$B$3&gt;$F94),"Nicht mehr im Einsatz","Im Einsatz")))))</x:f>
        <x:v>Im Einsatz</x:v>
      </x:c>
      <x:c r="I94" s="34" t="str">
        <x:f>IF(H94="Im Einsatz","Ja",IF(H94="Alliierte Unterstützung","n/a","Nein"))</x:f>
        <x:v>Ja</x:v>
      </x:c>
      <x:c r="J94" s="34" t="str">
        <x:v>mittel</x:v>
      </x:c>
      <x:c r="K94" s="34"/>
      <x:c r="L94" s="34" t="str">
        <x:v>https://en.wikipedia.org/wiki/M113_armored_personnel_carrier</x:v>
      </x:c>
      <x:c r="M94" s="34"/>
    </x:row>
    <x:row r="95">
      <x:c r="A95" s="34" t="str">
        <x:v>Kanada</x:v>
      </x:c>
      <x:c r="B95" s="34" t="str">
        <x:v>M125</x:v>
      </x:c>
      <x:c r="C95" s="34" t="str">
        <x:v>Mörserträger</x:v>
      </x:c>
      <x:c r="D95" s="34" t="str">
        <x:v>national</x:v>
      </x:c>
      <x:c r="E95" s="34" t="n">
        <x:v>1965</x:v>
      </x:c>
      <x:c r="F95" s="34" t="n">
        <x:v>2005</x:v>
      </x:c>
      <x:c r="G95" s="34" t="str">
        <x:v>real</x:v>
      </x:c>
      <x:c r="H95" s="34" t="str">
        <x:f>IF(OR($D95="allied",$D95="Alliierte Unterstützung"),"Alliierte Unterstützung",IF(OR($G95="prototype",$G95="fictional",$G95="never"),"Nie eingeführt / fiktiv",IF($E95="","Unklar",IF('Übersicht'!$B$3&lt;$E95,"Noch nicht eingeführt",IF(AND($F95&lt;&gt;"",'Übersicht'!$B$3&gt;$F95),"Nicht mehr im Einsatz","Im Einsatz")))))</x:f>
        <x:v>Im Einsatz</x:v>
      </x:c>
      <x:c r="I95" s="34" t="str">
        <x:f>IF(H95="Im Einsatz","Ja",IF(H95="Alliierte Unterstützung","n/a","Nein"))</x:f>
        <x:v>Ja</x:v>
      </x:c>
      <x:c r="J95" s="34" t="str">
        <x:v>mittel</x:v>
      </x:c>
      <x:c r="K95" s="34"/>
      <x:c r="L95" s="34" t="str">
        <x:v>https://en.wikipedia.org/wiki/M106_mortar_carrier</x:v>
      </x:c>
      <x:c r="M95" s="34"/>
    </x:row>
    <x:row r="96">
      <x:c r="A96" s="34" t="str">
        <x:v>Kanada</x:v>
      </x:c>
      <x:c r="B96" s="34" t="str">
        <x:v>M150 TOW</x:v>
      </x:c>
      <x:c r="C96" s="34" t="str">
        <x:v>Panzerabwehrfahrzeug</x:v>
      </x:c>
      <x:c r="D96" s="34" t="str">
        <x:v>national</x:v>
      </x:c>
      <x:c r="E96" s="34" t="n">
        <x:v>1976</x:v>
      </x:c>
      <x:c r="F96" s="34" t="n">
        <x:v>2005</x:v>
      </x:c>
      <x:c r="G96" s="34" t="str">
        <x:v>real</x:v>
      </x:c>
      <x:c r="H96" s="34" t="str">
        <x:f>IF(OR($D96="allied",$D96="Alliierte Unterstützung"),"Alliierte Unterstützung",IF(OR($G96="prototype",$G96="fictional",$G96="never"),"Nie eingeführt / fiktiv",IF($E96="","Unklar",IF('Übersicht'!$B$3&lt;$E96,"Noch nicht eingeführt",IF(AND($F96&lt;&gt;"",'Übersicht'!$B$3&gt;$F96),"Nicht mehr im Einsatz","Im Einsatz")))))</x:f>
        <x:v>Im Einsatz</x:v>
      </x:c>
      <x:c r="I96" s="34" t="str">
        <x:f>IF(H96="Im Einsatz","Ja",IF(H96="Alliierte Unterstützung","n/a","Nein"))</x:f>
        <x:v>Ja</x:v>
      </x:c>
      <x:c r="J96" s="34" t="str">
        <x:v>mittel</x:v>
      </x:c>
      <x:c r="K96" s="34"/>
      <x:c r="L96" s="34" t="str">
        <x:v>https://en.wikipedia.org/wiki/BGM-71_TOW</x:v>
      </x:c>
      <x:c r="M96" s="34"/>
    </x:row>
    <x:row r="97">
      <x:c r="A97" s="34" t="str">
        <x:v>Kanada</x:v>
      </x:c>
      <x:c r="B97" s="34" t="str">
        <x:v>Lynx</x:v>
      </x:c>
      <x:c r="C97" s="34" t="str">
        <x:v>Spähpanzer</x:v>
      </x:c>
      <x:c r="D97" s="34" t="str">
        <x:v>national</x:v>
      </x:c>
      <x:c r="E97" s="34" t="n">
        <x:v>1968</x:v>
      </x:c>
      <x:c r="F97" s="34" t="n">
        <x:v>1993</x:v>
      </x:c>
      <x:c r="G97" s="34" t="str">
        <x:v>real</x:v>
      </x:c>
      <x:c r="H97" s="34" t="str">
        <x:f>IF(OR($D97="allied",$D97="Alliierte Unterstützung"),"Alliierte Unterstützung",IF(OR($G97="prototype",$G97="fictional",$G97="never"),"Nie eingeführt / fiktiv",IF($E97="","Unklar",IF('Übersicht'!$B$3&lt;$E97,"Noch nicht eingeführt",IF(AND($F97&lt;&gt;"",'Übersicht'!$B$3&gt;$F97),"Nicht mehr im Einsatz","Im Einsatz")))))</x:f>
        <x:v>Im Einsatz</x:v>
      </x:c>
      <x:c r="I97" s="34" t="str">
        <x:f>IF(H97="Im Einsatz","Ja",IF(H97="Alliierte Unterstützung","n/a","Nein"))</x:f>
        <x:v>Ja</x:v>
      </x:c>
      <x:c r="J97" s="34" t="str">
        <x:v>mittel</x:v>
      </x:c>
      <x:c r="K97" s="34"/>
      <x:c r="L97" s="34" t="str">
        <x:v>https://en.wikipedia.org/wiki/M113_C%26R</x:v>
      </x:c>
      <x:c r="M97" s="34"/>
    </x:row>
    <x:row r="98">
      <x:c r="A98" s="34" t="str">
        <x:v>Kanada</x:v>
      </x:c>
      <x:c r="B98" s="34" t="str">
        <x:v>M109</x:v>
      </x:c>
      <x:c r="C98" s="34" t="str">
        <x:v>Panzerhaubitze</x:v>
      </x:c>
      <x:c r="D98" s="34" t="str">
        <x:v>national</x:v>
      </x:c>
      <x:c r="E98" s="34" t="n">
        <x:v>1968</x:v>
      </x:c>
      <x:c r="F98" s="34" t="n">
        <x:v>2005</x:v>
      </x:c>
      <x:c r="G98" s="34" t="str">
        <x:v>real</x:v>
      </x:c>
      <x:c r="H98" s="34" t="str">
        <x:f>IF(OR($D98="allied",$D98="Alliierte Unterstützung"),"Alliierte Unterstützung",IF(OR($G98="prototype",$G98="fictional",$G98="never"),"Nie eingeführt / fiktiv",IF($E98="","Unklar",IF('Übersicht'!$B$3&lt;$E98,"Noch nicht eingeführt",IF(AND($F98&lt;&gt;"",'Übersicht'!$B$3&gt;$F98),"Nicht mehr im Einsatz","Im Einsatz")))))</x:f>
        <x:v>Im Einsatz</x:v>
      </x:c>
      <x:c r="I98" s="34" t="str">
        <x:f>IF(H98="Im Einsatz","Ja",IF(H98="Alliierte Unterstützung","n/a","Nein"))</x:f>
        <x:v>Ja</x:v>
      </x:c>
      <x:c r="J98" s="34" t="str">
        <x:v>mittel</x:v>
      </x:c>
      <x:c r="K98" s="34"/>
      <x:c r="L98" s="34" t="str">
        <x:v>https://en.wikipedia.org/wiki/M109_howitzer</x:v>
      </x:c>
      <x:c r="M98" s="34"/>
    </x:row>
    <x:row r="99">
      <x:c r="A99" s="34" t="str">
        <x:v>Kanada</x:v>
      </x:c>
      <x:c r="B99" s="34" t="str">
        <x:v>M109A2</x:v>
      </x:c>
      <x:c r="C99" s="34" t="str">
        <x:v>Panzerhaubitze</x:v>
      </x:c>
      <x:c r="D99" s="34" t="str">
        <x:v>national / Upgrade</x:v>
      </x:c>
      <x:c r="E99" s="34" t="n">
        <x:v>1983</x:v>
      </x:c>
      <x:c r="F99" s="34" t="n">
        <x:v>2005</x:v>
      </x:c>
      <x:c r="G99" s="34" t="str">
        <x:v>real</x:v>
      </x:c>
      <x:c r="H99" s="34" t="str">
        <x:f>IF(OR($D99="allied",$D99="Alliierte Unterstützung"),"Alliierte Unterstützung",IF(OR($G99="prototype",$G99="fictional",$G99="never"),"Nie eingeführt / fiktiv",IF($E99="","Unklar",IF('Übersicht'!$B$3&lt;$E99,"Noch nicht eingeführt",IF(AND($F99&lt;&gt;"",'Übersicht'!$B$3&gt;$F99),"Nicht mehr im Einsatz","Im Einsatz")))))</x:f>
        <x:v>Im Einsatz</x:v>
      </x:c>
      <x:c r="I99" s="34" t="str">
        <x:f>IF(H99="Im Einsatz","Ja",IF(H99="Alliierte Unterstützung","n/a","Nein"))</x:f>
        <x:v>Ja</x:v>
      </x:c>
      <x:c r="J99" s="34" t="str">
        <x:v>niedrig</x:v>
      </x:c>
      <x:c r="K99" s="34" t="str">
        <x:v>A2-Modernisierung in den 1980ern.</x:v>
      </x:c>
      <x:c r="L99" s="34" t="str">
        <x:v>https://en.wikipedia.org/wiki/M109_howitzer</x:v>
      </x:c>
      <x:c r="M99" s="34"/>
    </x:row>
    <x:row r="100">
      <x:c r="A100" s="34" t="str">
        <x:v>Kanada</x:v>
      </x:c>
      <x:c r="B100" s="34" t="str">
        <x:v>ADATS</x:v>
      </x:c>
      <x:c r="C100" s="34" t="str">
        <x:v>Flugabwehr-/Panzerabwehrsystem</x:v>
      </x:c>
      <x:c r="D100" s="34" t="str">
        <x:v>spätere Epoche</x:v>
      </x:c>
      <x:c r="E100" s="34" t="n">
        <x:v>1989</x:v>
      </x:c>
      <x:c r="F100" s="34" t="n">
        <x:v>2012</x:v>
      </x:c>
      <x:c r="G100" s="34" t="str">
        <x:v>real</x:v>
      </x:c>
      <x:c r="H100" s="34" t="str">
        <x:f>IF(OR($D100="allied",$D100="Alliierte Unterstützung"),"Alliierte Unterstützung",IF(OR($G100="prototype",$G100="fictional",$G100="never"),"Nie eingeführt / fiktiv",IF($E100="","Unklar",IF('Übersicht'!$B$3&lt;$E100,"Noch nicht eingeführt",IF(AND($F100&lt;&gt;"",'Übersicht'!$B$3&gt;$F100),"Nicht mehr im Einsatz","Im Einsatz")))))</x:f>
        <x:v>Noch nicht eingeführt</x:v>
      </x:c>
      <x:c r="I100" s="34" t="str">
        <x:f>IF(H100="Im Einsatz","Ja",IF(H100="Alliierte Unterstützung","n/a","Nein"))</x:f>
        <x:v>Nein</x:v>
      </x:c>
      <x:c r="J100" s="34" t="str">
        <x:v>hoch</x:v>
      </x:c>
      <x:c r="K100" s="34" t="str">
        <x:v>Nach 1985 in Dienst.</x:v>
      </x:c>
      <x:c r="L100" s="34" t="str">
        <x:v>https://en.wikipedia.org/wiki/ADATS</x:v>
      </x:c>
      <x:c r="M100" s="34"/>
    </x:row>
    <x:row r="101">
      <x:c r="A101" s="34" t="str">
        <x:v>Kanada</x:v>
      </x:c>
      <x:c r="B101" s="34" t="str">
        <x:v>M113 Blowpipe</x:v>
      </x:c>
      <x:c r="C101" s="34" t="str">
        <x:v>Flugabwehrfahrzeug</x:v>
      </x:c>
      <x:c r="D101" s="34" t="str">
        <x:v>national</x:v>
      </x:c>
      <x:c r="E101" s="34" t="n">
        <x:v>1975</x:v>
      </x:c>
      <x:c r="F101" s="34" t="n">
        <x:v>1990</x:v>
      </x:c>
      <x:c r="G101" s="34" t="str">
        <x:v>real</x:v>
      </x:c>
      <x:c r="H101" s="34" t="str">
        <x:f>IF(OR($D101="allied",$D101="Alliierte Unterstützung"),"Alliierte Unterstützung",IF(OR($G101="prototype",$G101="fictional",$G101="never"),"Nie eingeführt / fiktiv",IF($E101="","Unklar",IF('Übersicht'!$B$3&lt;$E101,"Noch nicht eingeführt",IF(AND($F101&lt;&gt;"",'Übersicht'!$B$3&gt;$F101),"Nicht mehr im Einsatz","Im Einsatz")))))</x:f>
        <x:v>Im Einsatz</x:v>
      </x:c>
      <x:c r="I101" s="34" t="str">
        <x:f>IF(H101="Im Einsatz","Ja",IF(H101="Alliierte Unterstützung","n/a","Nein"))</x:f>
        <x:v>Ja</x:v>
      </x:c>
      <x:c r="J101" s="34" t="str">
        <x:v>niedrig</x:v>
      </x:c>
      <x:c r="K101" s="34" t="str">
        <x:v>Blowpipe-Träger; genaue Fahrzeugvariantendaten variieren.</x:v>
      </x:c>
      <x:c r="L101" s="34" t="str">
        <x:v>https://en.wikipedia.org/wiki/Blowpipe_(missile)</x:v>
      </x:c>
      <x:c r="M101" s="34"/>
    </x:row>
    <x:row r="102">
      <x:c r="A102" s="34" t="str">
        <x:v>Kanada</x:v>
      </x:c>
      <x:c r="B102" s="34" t="str">
        <x:v>M113 TUA</x:v>
      </x:c>
      <x:c r="C102" s="34" t="str">
        <x:v>Panzerabwehrfahrzeug</x:v>
      </x:c>
      <x:c r="D102" s="34" t="str">
        <x:v>spätere Epoche</x:v>
      </x:c>
      <x:c r="E102" s="34" t="n">
        <x:v>1990</x:v>
      </x:c>
      <x:c r="F102" s="34" t="n">
        <x:v>2005</x:v>
      </x:c>
      <x:c r="G102" s="34" t="str">
        <x:v>real</x:v>
      </x:c>
      <x:c r="H102" s="34" t="str">
        <x:f>IF(OR($D102="allied",$D102="Alliierte Unterstützung"),"Alliierte Unterstützung",IF(OR($G102="prototype",$G102="fictional",$G102="never"),"Nie eingeführt / fiktiv",IF($E102="","Unklar",IF('Übersicht'!$B$3&lt;$E102,"Noch nicht eingeführt",IF(AND($F102&lt;&gt;"",'Übersicht'!$B$3&gt;$F102),"Nicht mehr im Einsatz","Im Einsatz")))))</x:f>
        <x:v>Noch nicht eingeführt</x:v>
      </x:c>
      <x:c r="I102" s="34" t="str">
        <x:f>IF(H102="Im Einsatz","Ja",IF(H102="Alliierte Unterstützung","n/a","Nein"))</x:f>
        <x:v>Nein</x:v>
      </x:c>
      <x:c r="J102" s="34" t="str">
        <x:v>mittel</x:v>
      </x:c>
      <x:c r="K102" s="34" t="str">
        <x:v>TOW Under Armour Modernisierung, nach 1985.</x:v>
      </x:c>
      <x:c r="L102" s="34" t="str">
        <x:v>https://en.wikipedia.org/wiki/M113_armored_personnel_carrier</x:v>
      </x:c>
      <x:c r="M102" s="34"/>
    </x:row>
    <x:row r="103">
      <x:c r="A103" s="34" t="str">
        <x:v>Kanada</x:v>
      </x:c>
      <x:c r="B103" s="34" t="str">
        <x:v>Grizzly AVGP</x:v>
      </x:c>
      <x:c r="C103" s="34" t="str">
        <x:v>Transportpanzer</x:v>
      </x:c>
      <x:c r="D103" s="34" t="str">
        <x:v>national</x:v>
      </x:c>
      <x:c r="E103" s="34" t="n">
        <x:v>1976</x:v>
      </x:c>
      <x:c r="F103" s="34" t="n">
        <x:v>2005</x:v>
      </x:c>
      <x:c r="G103" s="34" t="str">
        <x:v>real</x:v>
      </x:c>
      <x:c r="H103" s="34" t="str">
        <x:f>IF(OR($D103="allied",$D103="Alliierte Unterstützung"),"Alliierte Unterstützung",IF(OR($G103="prototype",$G103="fictional",$G103="never"),"Nie eingeführt / fiktiv",IF($E103="","Unklar",IF('Übersicht'!$B$3&lt;$E103,"Noch nicht eingeführt",IF(AND($F103&lt;&gt;"",'Übersicht'!$B$3&gt;$F103),"Nicht mehr im Einsatz","Im Einsatz")))))</x:f>
        <x:v>Im Einsatz</x:v>
      </x:c>
      <x:c r="I103" s="34" t="str">
        <x:f>IF(H103="Im Einsatz","Ja",IF(H103="Alliierte Unterstützung","n/a","Nein"))</x:f>
        <x:v>Ja</x:v>
      </x:c>
      <x:c r="J103" s="34" t="str">
        <x:v>mittel</x:v>
      </x:c>
      <x:c r="K103" s="34"/>
      <x:c r="L103" s="34" t="str">
        <x:v>https://en.wikipedia.org/wiki/AVGP</x:v>
      </x:c>
      <x:c r="M103" s="34"/>
    </x:row>
    <x:row r="104">
      <x:c r="A104" s="34" t="str">
        <x:v>Kanada</x:v>
      </x:c>
      <x:c r="B104" s="34" t="str">
        <x:v>Cougar AVGP</x:v>
      </x:c>
      <x:c r="C104" s="34" t="str">
        <x:v>Radpanzer</x:v>
      </x:c>
      <x:c r="D104" s="34" t="str">
        <x:v>national</x:v>
      </x:c>
      <x:c r="E104" s="34" t="n">
        <x:v>1976</x:v>
      </x:c>
      <x:c r="F104" s="34" t="n">
        <x:v>2005</x:v>
      </x:c>
      <x:c r="G104" s="34" t="str">
        <x:v>real</x:v>
      </x:c>
      <x:c r="H104" s="34" t="str">
        <x:f>IF(OR($D104="allied",$D104="Alliierte Unterstützung"),"Alliierte Unterstützung",IF(OR($G104="prototype",$G104="fictional",$G104="never"),"Nie eingeführt / fiktiv",IF($E104="","Unklar",IF('Übersicht'!$B$3&lt;$E104,"Noch nicht eingeführt",IF(AND($F104&lt;&gt;"",'Übersicht'!$B$3&gt;$F104),"Nicht mehr im Einsatz","Im Einsatz")))))</x:f>
        <x:v>Im Einsatz</x:v>
      </x:c>
      <x:c r="I104" s="34" t="str">
        <x:f>IF(H104="Im Einsatz","Ja",IF(H104="Alliierte Unterstützung","n/a","Nein"))</x:f>
        <x:v>Ja</x:v>
      </x:c>
      <x:c r="J104" s="34" t="str">
        <x:v>mittel</x:v>
      </x:c>
      <x:c r="K104" s="34"/>
      <x:c r="L104" s="34" t="str">
        <x:v>https://en.wikipedia.org/wiki/AVGP</x:v>
      </x:c>
      <x:c r="M104" s="34"/>
    </x:row>
    <x:row r="105">
      <x:c r="A105" s="34" t="str">
        <x:v>Kanada</x:v>
      </x:c>
      <x:c r="B105" s="34" t="str">
        <x:v>Iltis</x:v>
      </x:c>
      <x:c r="C105" s="34" t="str">
        <x:v>Mehrzweckfahrzeug</x:v>
      </x:c>
      <x:c r="D105" s="34" t="str">
        <x:v>national</x:v>
      </x:c>
      <x:c r="E105" s="34" t="n">
        <x:v>1984</x:v>
      </x:c>
      <x:c r="F105" s="34" t="n">
        <x:v>2009</x:v>
      </x:c>
      <x:c r="G105" s="34" t="str">
        <x:v>real</x:v>
      </x:c>
      <x:c r="H105" s="34" t="str">
        <x:f>IF(OR($D105="allied",$D105="Alliierte Unterstützung"),"Alliierte Unterstützung",IF(OR($G105="prototype",$G105="fictional",$G105="never"),"Nie eingeführt / fiktiv",IF($E105="","Unklar",IF('Übersicht'!$B$3&lt;$E105,"Noch nicht eingeführt",IF(AND($F105&lt;&gt;"",'Übersicht'!$B$3&gt;$F105),"Nicht mehr im Einsatz","Im Einsatz")))))</x:f>
        <x:v>Im Einsatz</x:v>
      </x:c>
      <x:c r="I105" s="34" t="str">
        <x:f>IF(H105="Im Einsatz","Ja",IF(H105="Alliierte Unterstützung","n/a","Nein"))</x:f>
        <x:v>Ja</x:v>
      </x:c>
      <x:c r="J105" s="34" t="str">
        <x:v>mittel</x:v>
      </x:c>
      <x:c r="K105" s="34"/>
      <x:c r="L105" s="34" t="str">
        <x:v>https://en.wikipedia.org/wiki/Volkswagen_Iltis</x:v>
      </x:c>
      <x:c r="M105" s="34"/>
    </x:row>
    <x:row r="106">
      <x:c r="A106" s="34" t="str">
        <x:v>Kanada</x:v>
      </x:c>
      <x:c r="B106" s="34" t="str">
        <x:v>Iltis TOW</x:v>
      </x:c>
      <x:c r="C106" s="34" t="str">
        <x:v>Panzerabwehrfahrzeug</x:v>
      </x:c>
      <x:c r="D106" s="34" t="str">
        <x:v>national</x:v>
      </x:c>
      <x:c r="E106" s="34" t="n">
        <x:v>1984</x:v>
      </x:c>
      <x:c r="F106" s="34" t="n">
        <x:v>2009</x:v>
      </x:c>
      <x:c r="G106" s="34" t="str">
        <x:v>real</x:v>
      </x:c>
      <x:c r="H106" s="34" t="str">
        <x:f>IF(OR($D106="allied",$D106="Alliierte Unterstützung"),"Alliierte Unterstützung",IF(OR($G106="prototype",$G106="fictional",$G106="never"),"Nie eingeführt / fiktiv",IF($E106="","Unklar",IF('Übersicht'!$B$3&lt;$E106,"Noch nicht eingeführt",IF(AND($F106&lt;&gt;"",'Übersicht'!$B$3&gt;$F106),"Nicht mehr im Einsatz","Im Einsatz")))))</x:f>
        <x:v>Im Einsatz</x:v>
      </x:c>
      <x:c r="I106" s="34" t="str">
        <x:f>IF(H106="Im Einsatz","Ja",IF(H106="Alliierte Unterstützung","n/a","Nein"))</x:f>
        <x:v>Ja</x:v>
      </x:c>
      <x:c r="J106" s="34" t="str">
        <x:v>niedrig</x:v>
      </x:c>
      <x:c r="K106" s="34" t="str">
        <x:v>Iltis als leichter TOW-Träger; genaue Einführung der TOW-Konfiguration zu verifizieren.</x:v>
      </x:c>
      <x:c r="L106" s="34" t="str">
        <x:v>https://en.wikipedia.org/wiki/Volkswagen_Iltis</x:v>
      </x:c>
      <x:c r="M106" s="34"/>
    </x:row>
    <x:row r="107">
      <x:c r="A107" s="34" t="str">
        <x:v>Kanada</x:v>
      </x:c>
      <x:c r="B107" s="34" t="str">
        <x:v>Coyote</x:v>
      </x:c>
      <x:c r="C107" s="34" t="str">
        <x:v>Radspähpanzer</x:v>
      </x:c>
      <x:c r="D107" s="34" t="str">
        <x:v>spätere Epoche</x:v>
      </x:c>
      <x:c r="E107" s="34" t="n">
        <x:v>1996</x:v>
      </x:c>
      <x:c r="F107" s="34"/>
      <x:c r="G107" s="34" t="str">
        <x:v>real</x:v>
      </x:c>
      <x:c r="H107" s="34" t="str">
        <x:f>IF(OR($D107="allied",$D107="Alliierte Unterstützung"),"Alliierte Unterstützung",IF(OR($G107="prototype",$G107="fictional",$G107="never"),"Nie eingeführt / fiktiv",IF($E107="","Unklar",IF('Übersicht'!$B$3&lt;$E107,"Noch nicht eingeführt",IF(AND($F107&lt;&gt;"",'Übersicht'!$B$3&gt;$F107),"Nicht mehr im Einsatz","Im Einsatz")))))</x:f>
        <x:v>Noch nicht eingeführt</x:v>
      </x:c>
      <x:c r="I107" s="34" t="str">
        <x:f>IF(H107="Im Einsatz","Ja",IF(H107="Alliierte Unterstützung","n/a","Nein"))</x:f>
        <x:v>Nein</x:v>
      </x:c>
      <x:c r="J107" s="34" t="str">
        <x:v>mittel</x:v>
      </x:c>
      <x:c r="K107" s="34"/>
      <x:c r="L107" s="34" t="str">
        <x:v>https://en.wikipedia.org/wiki/Coyote_Reconnaissance_Vehicle</x:v>
      </x:c>
      <x:c r="M107" s="34"/>
    </x:row>
    <x:row r="108">
      <x:c r="A108" s="34" t="str">
        <x:v>Kanada</x:v>
      </x:c>
      <x:c r="B108" s="34" t="str">
        <x:v>UH-1 Huey</x:v>
      </x:c>
      <x:c r="C108" s="34" t="str">
        <x:v>Transporthubschrauber</x:v>
      </x:c>
      <x:c r="D108" s="34" t="str">
        <x:v>national</x:v>
      </x:c>
      <x:c r="E108" s="34" t="n">
        <x:v>1968</x:v>
      </x:c>
      <x:c r="F108" s="34" t="n">
        <x:v>1995</x:v>
      </x:c>
      <x:c r="G108" s="34" t="str">
        <x:v>real</x:v>
      </x:c>
      <x:c r="H108" s="34" t="str">
        <x:f>IF(OR($D108="allied",$D108="Alliierte Unterstützung"),"Alliierte Unterstützung",IF(OR($G108="prototype",$G108="fictional",$G108="never"),"Nie eingeführt / fiktiv",IF($E108="","Unklar",IF('Übersicht'!$B$3&lt;$E108,"Noch nicht eingeführt",IF(AND($F108&lt;&gt;"",'Übersicht'!$B$3&gt;$F108),"Nicht mehr im Einsatz","Im Einsatz")))))</x:f>
        <x:v>Im Einsatz</x:v>
      </x:c>
      <x:c r="I108" s="34" t="str">
        <x:f>IF(H108="Im Einsatz","Ja",IF(H108="Alliierte Unterstützung","n/a","Nein"))</x:f>
        <x:v>Ja</x:v>
      </x:c>
      <x:c r="J108" s="34" t="str">
        <x:v>mittel</x:v>
      </x:c>
      <x:c r="K108" s="34"/>
      <x:c r="L108" s="34" t="str">
        <x:v>https://en.wikipedia.org/wiki/Bell_CH-135_Twin_Huey</x:v>
      </x:c>
      <x:c r="M108" s="34"/>
    </x:row>
    <x:row r="109">
      <x:c r="A109" s="34" t="str">
        <x:v>Kanada</x:v>
      </x:c>
      <x:c r="B109" s="34" t="str">
        <x:v>Eryx</x:v>
      </x:c>
      <x:c r="C109" s="34" t="str">
        <x:v>Panzerabwehrlenkwaffe</x:v>
      </x:c>
      <x:c r="D109" s="34" t="str">
        <x:v>spätere Epoche</x:v>
      </x:c>
      <x:c r="E109" s="34" t="n">
        <x:v>1994</x:v>
      </x:c>
      <x:c r="F109" s="34"/>
      <x:c r="G109" s="34" t="str">
        <x:v>real</x:v>
      </x:c>
      <x:c r="H109" s="34" t="str">
        <x:f>IF(OR($D109="allied",$D109="Alliierte Unterstützung"),"Alliierte Unterstützung",IF(OR($G109="prototype",$G109="fictional",$G109="never"),"Nie eingeführt / fiktiv",IF($E109="","Unklar",IF('Übersicht'!$B$3&lt;$E109,"Noch nicht eingeführt",IF(AND($F109&lt;&gt;"",'Übersicht'!$B$3&gt;$F109),"Nicht mehr im Einsatz","Im Einsatz")))))</x:f>
        <x:v>Noch nicht eingeführt</x:v>
      </x:c>
      <x:c r="I109" s="34" t="str">
        <x:f>IF(H109="Im Einsatz","Ja",IF(H109="Alliierte Unterstützung","n/a","Nein"))</x:f>
        <x:v>Nein</x:v>
      </x:c>
      <x:c r="J109" s="34" t="str">
        <x:v>hoch</x:v>
      </x:c>
      <x:c r="K109" s="34" t="str">
        <x:v>Erst deutlich nach 1985.</x:v>
      </x:c>
      <x:c r="L109" s="34" t="str">
        <x:v>https://en.wikipedia.org/wiki/ERYX</x:v>
      </x:c>
      <x:c r="M109" s="34"/>
    </x:row>
    <x:row r="110">
      <x:c r="A110" s="34" t="str">
        <x:v>Kanada</x:v>
      </x:c>
      <x:c r="B110" s="34" t="str">
        <x:v>TOW</x:v>
      </x:c>
      <x:c r="C110" s="34" t="str">
        <x:v>Panzerabwehrlenkwaffe</x:v>
      </x:c>
      <x:c r="D110" s="34" t="str">
        <x:v>national</x:v>
      </x:c>
      <x:c r="E110" s="34" t="n">
        <x:v>1976</x:v>
      </x:c>
      <x:c r="F110" s="34"/>
      <x:c r="G110" s="34" t="str">
        <x:v>real</x:v>
      </x:c>
      <x:c r="H110" s="34" t="str">
        <x:f>IF(OR($D110="allied",$D110="Alliierte Unterstützung"),"Alliierte Unterstützung",IF(OR($G110="prototype",$G110="fictional",$G110="never"),"Nie eingeführt / fiktiv",IF($E110="","Unklar",IF('Übersicht'!$B$3&lt;$E110,"Noch nicht eingeführt",IF(AND($F110&lt;&gt;"",'Übersicht'!$B$3&gt;$F110),"Nicht mehr im Einsatz","Im Einsatz")))))</x:f>
        <x:v>Im Einsatz</x:v>
      </x:c>
      <x:c r="I110" s="34" t="str">
        <x:f>IF(H110="Im Einsatz","Ja",IF(H110="Alliierte Unterstützung","n/a","Nein"))</x:f>
        <x:v>Ja</x:v>
      </x:c>
      <x:c r="J110" s="34" t="str">
        <x:v>mittel</x:v>
      </x:c>
      <x:c r="K110" s="34"/>
      <x:c r="L110" s="34" t="str">
        <x:v>https://en.wikipedia.org/wiki/BGM-71_TOW</x:v>
      </x:c>
      <x:c r="M110" s="34"/>
    </x:row>
    <x:row r="111">
      <x:c r="A111" s="34" t="str">
        <x:v>Kanada</x:v>
      </x:c>
      <x:c r="B111" s="34" t="str">
        <x:v>Blowpipe</x:v>
      </x:c>
      <x:c r="C111" s="34" t="str">
        <x:v>Flugabwehrrakete</x:v>
      </x:c>
      <x:c r="D111" s="34" t="str">
        <x:v>national</x:v>
      </x:c>
      <x:c r="E111" s="34" t="n">
        <x:v>1975</x:v>
      </x:c>
      <x:c r="F111" s="34" t="n">
        <x:v>1990</x:v>
      </x:c>
      <x:c r="G111" s="34" t="str">
        <x:v>real</x:v>
      </x:c>
      <x:c r="H111" s="34" t="str">
        <x:f>IF(OR($D111="allied",$D111="Alliierte Unterstützung"),"Alliierte Unterstützung",IF(OR($G111="prototype",$G111="fictional",$G111="never"),"Nie eingeführt / fiktiv",IF($E111="","Unklar",IF('Übersicht'!$B$3&lt;$E111,"Noch nicht eingeführt",IF(AND($F111&lt;&gt;"",'Übersicht'!$B$3&gt;$F111),"Nicht mehr im Einsatz","Im Einsatz")))))</x:f>
        <x:v>Im Einsatz</x:v>
      </x:c>
      <x:c r="I111" s="34" t="str">
        <x:f>IF(H111="Im Einsatz","Ja",IF(H111="Alliierte Unterstützung","n/a","Nein"))</x:f>
        <x:v>Ja</x:v>
      </x:c>
      <x:c r="J111" s="34" t="str">
        <x:v>mittel</x:v>
      </x:c>
      <x:c r="K111" s="34"/>
      <x:c r="L111" s="34" t="str">
        <x:v>https://en.wikipedia.org/wiki/Blowpipe_(missile)</x:v>
      </x:c>
      <x:c r="M111" s="34"/>
    </x:row>
    <x:row r="112">
      <x:c r="A112" s="34" t="str">
        <x:v>Frankreich</x:v>
      </x:c>
      <x:c r="B112" s="34" t="str">
        <x:v>AMX-30</x:v>
      </x:c>
      <x:c r="C112" s="34" t="str">
        <x:v>Kampfpanzer</x:v>
      </x:c>
      <x:c r="D112" s="34" t="str">
        <x:v>national</x:v>
      </x:c>
      <x:c r="E112" s="34" t="n">
        <x:v>1966</x:v>
      </x:c>
      <x:c r="F112" s="34" t="n">
        <x:v>2011</x:v>
      </x:c>
      <x:c r="G112" s="34" t="str">
        <x:v>real</x:v>
      </x:c>
      <x:c r="H112" s="34" t="str">
        <x:f>IF(OR($D112="allied",$D112="Alliierte Unterstützung"),"Alliierte Unterstützung",IF(OR($G112="prototype",$G112="fictional",$G112="never"),"Nie eingeführt / fiktiv",IF($E112="","Unklar",IF('Übersicht'!$B$3&lt;$E112,"Noch nicht eingeführt",IF(AND($F112&lt;&gt;"",'Übersicht'!$B$3&gt;$F112),"Nicht mehr im Einsatz","Im Einsatz")))))</x:f>
        <x:v>Im Einsatz</x:v>
      </x:c>
      <x:c r="I112" s="34" t="str">
        <x:f>IF(H112="Im Einsatz","Ja",IF(H112="Alliierte Unterstützung","n/a","Nein"))</x:f>
        <x:v>Ja</x:v>
      </x:c>
      <x:c r="J112" s="34" t="str">
        <x:v>mittel</x:v>
      </x:c>
      <x:c r="K112" s="34"/>
      <x:c r="L112" s="34" t="str">
        <x:v>https://en.wikipedia.org/wiki/AMX-30</x:v>
      </x:c>
      <x:c r="M112" s="34"/>
    </x:row>
    <x:row r="113">
      <x:c r="A113" s="34" t="str">
        <x:v>Frankreich</x:v>
      </x:c>
      <x:c r="B113" s="34" t="str">
        <x:v>Leclerc</x:v>
      </x:c>
      <x:c r="C113" s="34" t="str">
        <x:v>Kampfpanzer</x:v>
      </x:c>
      <x:c r="D113" s="34" t="str">
        <x:v>spätere Epoche</x:v>
      </x:c>
      <x:c r="E113" s="34" t="n">
        <x:v>1993</x:v>
      </x:c>
      <x:c r="F113" s="34"/>
      <x:c r="G113" s="34" t="str">
        <x:v>real</x:v>
      </x:c>
      <x:c r="H113" s="34" t="str">
        <x:f>IF(OR($D113="allied",$D113="Alliierte Unterstützung"),"Alliierte Unterstützung",IF(OR($G113="prototype",$G113="fictional",$G113="never"),"Nie eingeführt / fiktiv",IF($E113="","Unklar",IF('Übersicht'!$B$3&lt;$E113,"Noch nicht eingeführt",IF(AND($F113&lt;&gt;"",'Übersicht'!$B$3&gt;$F113),"Nicht mehr im Einsatz","Im Einsatz")))))</x:f>
        <x:v>Noch nicht eingeführt</x:v>
      </x:c>
      <x:c r="I113" s="34" t="str">
        <x:f>IF(H113="Im Einsatz","Ja",IF(H113="Alliierte Unterstützung","n/a","Nein"))</x:f>
        <x:v>Nein</x:v>
      </x:c>
      <x:c r="J113" s="34" t="str">
        <x:v>mittel</x:v>
      </x:c>
      <x:c r="K113" s="34"/>
      <x:c r="L113" s="34" t="str">
        <x:v>https://de.wikipedia.org/wiki/Ausr%C3%BCstung_und_Bewaffnung_der_franz%C3%B6sischen_Landstreitkr%C3%A4fte</x:v>
      </x:c>
      <x:c r="M113" s="34" t="str">
        <x:v>H18</x:v>
      </x:c>
    </x:row>
    <x:row r="114">
      <x:c r="A114" s="34" t="str">
        <x:v>Frankreich</x:v>
      </x:c>
      <x:c r="B114" s="34" t="str">
        <x:v>AMX-10P</x:v>
      </x:c>
      <x:c r="C114" s="34" t="str">
        <x:v>Schützenpanzer</x:v>
      </x:c>
      <x:c r="D114" s="34" t="str">
        <x:v>national</x:v>
      </x:c>
      <x:c r="E114" s="34" t="n">
        <x:v>1973</x:v>
      </x:c>
      <x:c r="F114" s="34" t="n">
        <x:v>2015</x:v>
      </x:c>
      <x:c r="G114" s="34" t="str">
        <x:v>real</x:v>
      </x:c>
      <x:c r="H114" s="34" t="str">
        <x:f>IF(OR($D114="allied",$D114="Alliierte Unterstützung"),"Alliierte Unterstützung",IF(OR($G114="prototype",$G114="fictional",$G114="never"),"Nie eingeführt / fiktiv",IF($E114="","Unklar",IF('Übersicht'!$B$3&lt;$E114,"Noch nicht eingeführt",IF(AND($F114&lt;&gt;"",'Übersicht'!$B$3&gt;$F114),"Nicht mehr im Einsatz","Im Einsatz")))))</x:f>
        <x:v>Im Einsatz</x:v>
      </x:c>
      <x:c r="I114" s="34" t="str">
        <x:f>IF(H114="Im Einsatz","Ja",IF(H114="Alliierte Unterstützung","n/a","Nein"))</x:f>
        <x:v>Ja</x:v>
      </x:c>
      <x:c r="J114" s="34" t="str">
        <x:v>mittel</x:v>
      </x:c>
      <x:c r="K114" s="34"/>
      <x:c r="L114" s="34" t="str">
        <x:v>https://en.wikipedia.org/wiki/AMX-10P</x:v>
      </x:c>
      <x:c r="M114" s="34"/>
    </x:row>
    <x:row r="115">
      <x:c r="A115" s="34" t="str">
        <x:v>Frankreich</x:v>
      </x:c>
      <x:c r="B115" s="34" t="str">
        <x:v>AMX-10 RC</x:v>
      </x:c>
      <x:c r="C115" s="34" t="str">
        <x:v>Radkampf-/Spähpanzer</x:v>
      </x:c>
      <x:c r="D115" s="34" t="str">
        <x:v>national</x:v>
      </x:c>
      <x:c r="E115" s="34" t="n">
        <x:v>1981</x:v>
      </x:c>
      <x:c r="F115" s="34" t="n">
        <x:v>2024</x:v>
      </x:c>
      <x:c r="G115" s="34" t="str">
        <x:v>real</x:v>
      </x:c>
      <x:c r="H115" s="34" t="str">
        <x:f>IF(OR($D115="allied",$D115="Alliierte Unterstützung"),"Alliierte Unterstützung",IF(OR($G115="prototype",$G115="fictional",$G115="never"),"Nie eingeführt / fiktiv",IF($E115="","Unklar",IF('Übersicht'!$B$3&lt;$E115,"Noch nicht eingeführt",IF(AND($F115&lt;&gt;"",'Übersicht'!$B$3&gt;$F115),"Nicht mehr im Einsatz","Im Einsatz")))))</x:f>
        <x:v>Im Einsatz</x:v>
      </x:c>
      <x:c r="I115" s="34" t="str">
        <x:f>IF(H115="Im Einsatz","Ja",IF(H115="Alliierte Unterstützung","n/a","Nein"))</x:f>
        <x:v>Ja</x:v>
      </x:c>
      <x:c r="J115" s="34" t="str">
        <x:v>mittel</x:v>
      </x:c>
      <x:c r="K115" s="34"/>
      <x:c r="L115" s="34" t="str">
        <x:v>https://fr.wikipedia.org/wiki/AMX-10_RC</x:v>
      </x:c>
      <x:c r="M115" s="34" t="str">
        <x:v>H19</x:v>
      </x:c>
    </x:row>
    <x:row r="116">
      <x:c r="A116" s="34" t="str">
        <x:v>Frankreich</x:v>
      </x:c>
      <x:c r="B116" s="34" t="str">
        <x:v>VAB</x:v>
      </x:c>
      <x:c r="C116" s="34" t="str">
        <x:v>Transportpanzer</x:v>
      </x:c>
      <x:c r="D116" s="34" t="str">
        <x:v>national</x:v>
      </x:c>
      <x:c r="E116" s="34" t="n">
        <x:v>1977</x:v>
      </x:c>
      <x:c r="F116" s="34"/>
      <x:c r="G116" s="34" t="str">
        <x:v>real</x:v>
      </x:c>
      <x:c r="H116" s="34" t="str">
        <x:f>IF(OR($D116="allied",$D116="Alliierte Unterstützung"),"Alliierte Unterstützung",IF(OR($G116="prototype",$G116="fictional",$G116="never"),"Nie eingeführt / fiktiv",IF($E116="","Unklar",IF('Übersicht'!$B$3&lt;$E116,"Noch nicht eingeführt",IF(AND($F116&lt;&gt;"",'Übersicht'!$B$3&gt;$F116),"Nicht mehr im Einsatz","Im Einsatz")))))</x:f>
        <x:v>Im Einsatz</x:v>
      </x:c>
      <x:c r="I116" s="34" t="str">
        <x:f>IF(H116="Im Einsatz","Ja",IF(H116="Alliierte Unterstützung","n/a","Nein"))</x:f>
        <x:v>Ja</x:v>
      </x:c>
      <x:c r="J116" s="34" t="str">
        <x:v>mittel</x:v>
      </x:c>
      <x:c r="K116" s="34"/>
      <x:c r="L116" s="34" t="str">
        <x:v>https://de.wikipedia.org/wiki/Ausr%C3%BCstung_und_Bewaffnung_der_franz%C3%B6sischen_Landstreitkr%C3%A4fte</x:v>
      </x:c>
      <x:c r="M116" s="34" t="str">
        <x:v>H18</x:v>
      </x:c>
    </x:row>
    <x:row r="117">
      <x:c r="A117" s="34" t="str">
        <x:v>Frankreich</x:v>
      </x:c>
      <x:c r="B117" s="34" t="str">
        <x:v>VAB T20</x:v>
      </x:c>
      <x:c r="C117" s="34" t="str">
        <x:v>Feuerunterstützungsfahrzeug</x:v>
      </x:c>
      <x:c r="D117" s="34" t="str">
        <x:v>national</x:v>
      </x:c>
      <x:c r="E117" s="34" t="n">
        <x:v>1980</x:v>
      </x:c>
      <x:c r="F117" s="34"/>
      <x:c r="G117" s="34" t="str">
        <x:v>real</x:v>
      </x:c>
      <x:c r="H117" s="34" t="str">
        <x:f>IF(OR($D117="allied",$D117="Alliierte Unterstützung"),"Alliierte Unterstützung",IF(OR($G117="prototype",$G117="fictional",$G117="never"),"Nie eingeführt / fiktiv",IF($E117="","Unklar",IF('Übersicht'!$B$3&lt;$E117,"Noch nicht eingeführt",IF(AND($F117&lt;&gt;"",'Übersicht'!$B$3&gt;$F117),"Nicht mehr im Einsatz","Im Einsatz")))))</x:f>
        <x:v>Im Einsatz</x:v>
      </x:c>
      <x:c r="I117" s="34" t="str">
        <x:f>IF(H117="Im Einsatz","Ja",IF(H117="Alliierte Unterstützung","n/a","Nein"))</x:f>
        <x:v>Ja</x:v>
      </x:c>
      <x:c r="J117" s="34" t="str">
        <x:v>niedrig</x:v>
      </x:c>
      <x:c r="K117" s="34" t="str">
        <x:v>VAB-Untervariante; genaues Einführungsjahr näherungsweise.</x:v>
      </x:c>
      <x:c r="L117" s="34" t="str">
        <x:v>https://en.wikipedia.org/wiki/V%C3%A9hicule_de_l%27Avant_Blind%C3%A9</x:v>
      </x:c>
      <x:c r="M117" s="34"/>
    </x:row>
    <x:row r="118">
      <x:c r="A118" s="34" t="str">
        <x:v>Frankreich</x:v>
      </x:c>
      <x:c r="B118" s="34" t="str">
        <x:v>VAB Mephisto</x:v>
      </x:c>
      <x:c r="C118" s="34" t="str">
        <x:v>Panzerabwehrfahrzeug</x:v>
      </x:c>
      <x:c r="D118" s="34" t="str">
        <x:v>national</x:v>
      </x:c>
      <x:c r="E118" s="34" t="n">
        <x:v>1984</x:v>
      </x:c>
      <x:c r="F118" s="34"/>
      <x:c r="G118" s="34" t="str">
        <x:v>real</x:v>
      </x:c>
      <x:c r="H118" s="34" t="str">
        <x:f>IF(OR($D118="allied",$D118="Alliierte Unterstützung"),"Alliierte Unterstützung",IF(OR($G118="prototype",$G118="fictional",$G118="never"),"Nie eingeführt / fiktiv",IF($E118="","Unklar",IF('Übersicht'!$B$3&lt;$E118,"Noch nicht eingeführt",IF(AND($F118&lt;&gt;"",'Übersicht'!$B$3&gt;$F118),"Nicht mehr im Einsatz","Im Einsatz")))))</x:f>
        <x:v>Im Einsatz</x:v>
      </x:c>
      <x:c r="I118" s="34" t="str">
        <x:f>IF(H118="Im Einsatz","Ja",IF(H118="Alliierte Unterstützung","n/a","Nein"))</x:f>
        <x:v>Ja</x:v>
      </x:c>
      <x:c r="J118" s="34" t="str">
        <x:v>mittel</x:v>
      </x:c>
      <x:c r="K118" s="34" t="str">
        <x:v>Mephisto/HOT-Variante Mitte 1980er.</x:v>
      </x:c>
      <x:c r="L118" s="34" t="str">
        <x:v>https://fr.wikipedia.org/wiki/V%C3%A9hicule_de_l%27avant_blind%C3%A9</x:v>
      </x:c>
      <x:c r="M118" s="34"/>
    </x:row>
    <x:row r="119">
      <x:c r="A119" s="34" t="str">
        <x:v>Frankreich</x:v>
      </x:c>
      <x:c r="B119" s="34" t="str">
        <x:v>VBL</x:v>
      </x:c>
      <x:c r="C119" s="34" t="str">
        <x:v>Späh-/Mehrzweckfahrzeug</x:v>
      </x:c>
      <x:c r="D119" s="34" t="str">
        <x:v>spätere Epoche</x:v>
      </x:c>
      <x:c r="E119" s="34" t="n">
        <x:v>1990</x:v>
      </x:c>
      <x:c r="F119" s="34"/>
      <x:c r="G119" s="34" t="str">
        <x:v>real</x:v>
      </x:c>
      <x:c r="H119" s="34" t="str">
        <x:f>IF(OR($D119="allied",$D119="Alliierte Unterstützung"),"Alliierte Unterstützung",IF(OR($G119="prototype",$G119="fictional",$G119="never"),"Nie eingeführt / fiktiv",IF($E119="","Unklar",IF('Übersicht'!$B$3&lt;$E119,"Noch nicht eingeführt",IF(AND($F119&lt;&gt;"",'Übersicht'!$B$3&gt;$F119),"Nicht mehr im Einsatz","Im Einsatz")))))</x:f>
        <x:v>Noch nicht eingeführt</x:v>
      </x:c>
      <x:c r="I119" s="34" t="str">
        <x:f>IF(H119="Im Einsatz","Ja",IF(H119="Alliierte Unterstützung","n/a","Nein"))</x:f>
        <x:v>Nein</x:v>
      </x:c>
      <x:c r="J119" s="34" t="str">
        <x:v>mittel</x:v>
      </x:c>
      <x:c r="K119" s="34"/>
      <x:c r="L119" s="34" t="str">
        <x:v>https://de.wikipedia.org/wiki/Ausr%C3%BCstung_und_Bewaffnung_der_franz%C3%B6sischen_Landstreitkr%C3%A4fte</x:v>
      </x:c>
      <x:c r="M119" s="34" t="str">
        <x:v>H18</x:v>
      </x:c>
    </x:row>
    <x:row r="120">
      <x:c r="A120" s="34" t="str">
        <x:v>Frankreich</x:v>
      </x:c>
      <x:c r="B120" s="34" t="str">
        <x:v>VBL Milan</x:v>
      </x:c>
      <x:c r="C120" s="34" t="str">
        <x:v>Panzerabwehrfahrzeug</x:v>
      </x:c>
      <x:c r="D120" s="34" t="str">
        <x:v>spätere Epoche</x:v>
      </x:c>
      <x:c r="E120" s="34" t="n">
        <x:v>1990</x:v>
      </x:c>
      <x:c r="F120" s="34"/>
      <x:c r="G120" s="34" t="str">
        <x:v>real</x:v>
      </x:c>
      <x:c r="H120" s="34" t="str">
        <x:f>IF(OR($D120="allied",$D120="Alliierte Unterstützung"),"Alliierte Unterstützung",IF(OR($G120="prototype",$G120="fictional",$G120="never"),"Nie eingeführt / fiktiv",IF($E120="","Unklar",IF('Übersicht'!$B$3&lt;$E120,"Noch nicht eingeführt",IF(AND($F120&lt;&gt;"",'Übersicht'!$B$3&gt;$F120),"Nicht mehr im Einsatz","Im Einsatz")))))</x:f>
        <x:v>Noch nicht eingeführt</x:v>
      </x:c>
      <x:c r="I120" s="34" t="str">
        <x:f>IF(H120="Im Einsatz","Ja",IF(H120="Alliierte Unterstützung","n/a","Nein"))</x:f>
        <x:v>Nein</x:v>
      </x:c>
      <x:c r="J120" s="34" t="str">
        <x:v>mittel</x:v>
      </x:c>
      <x:c r="K120" s="34" t="str">
        <x:v>VBL-Familie ab 1990; nicht 1985.</x:v>
      </x:c>
      <x:c r="L120" s="34" t="str">
        <x:v>https://de.wikipedia.org/wiki/Ausr%C3%BCstung_und_Bewaffnung_der_franz%C3%B6sischen_Landstreitkr%C3%A4fte</x:v>
      </x:c>
      <x:c r="M120" s="34" t="str">
        <x:v>H18</x:v>
      </x:c>
    </x:row>
    <x:row r="121">
      <x:c r="A121" s="34" t="str">
        <x:v>Frankreich</x:v>
      </x:c>
      <x:c r="B121" s="34" t="str">
        <x:v>AMX AuF1</x:v>
      </x:c>
      <x:c r="C121" s="34" t="str">
        <x:v>Panzerhaubitze</x:v>
      </x:c>
      <x:c r="D121" s="34" t="str">
        <x:v>national</x:v>
      </x:c>
      <x:c r="E121" s="34" t="n">
        <x:v>1979</x:v>
      </x:c>
      <x:c r="F121" s="34"/>
      <x:c r="G121" s="34" t="str">
        <x:v>real</x:v>
      </x:c>
      <x:c r="H121" s="34" t="str">
        <x:f>IF(OR($D121="allied",$D121="Alliierte Unterstützung"),"Alliierte Unterstützung",IF(OR($G121="prototype",$G121="fictional",$G121="never"),"Nie eingeführt / fiktiv",IF($E121="","Unklar",IF('Übersicht'!$B$3&lt;$E121,"Noch nicht eingeführt",IF(AND($F121&lt;&gt;"",'Übersicht'!$B$3&gt;$F121),"Nicht mehr im Einsatz","Im Einsatz")))))</x:f>
        <x:v>Im Einsatz</x:v>
      </x:c>
      <x:c r="I121" s="34" t="str">
        <x:f>IF(H121="Im Einsatz","Ja",IF(H121="Alliierte Unterstützung","n/a","Nein"))</x:f>
        <x:v>Ja</x:v>
      </x:c>
      <x:c r="J121" s="34" t="str">
        <x:v>mittel</x:v>
      </x:c>
      <x:c r="K121" s="34"/>
      <x:c r="L121" s="34" t="str">
        <x:v>https://en.wikipedia.org/wiki/GCT_155mm</x:v>
      </x:c>
      <x:c r="M121" s="34"/>
    </x:row>
    <x:row r="122">
      <x:c r="A122" s="34" t="str">
        <x:v>Frankreich</x:v>
      </x:c>
      <x:c r="B122" s="34" t="str">
        <x:v>M270 LRM</x:v>
      </x:c>
      <x:c r="C122" s="34" t="str">
        <x:v>Raketenartillerie</x:v>
      </x:c>
      <x:c r="D122" s="34" t="str">
        <x:v>spätere Epoche</x:v>
      </x:c>
      <x:c r="E122" s="34" t="n">
        <x:v>1990</x:v>
      </x:c>
      <x:c r="F122" s="34"/>
      <x:c r="G122" s="34" t="str">
        <x:v>real</x:v>
      </x:c>
      <x:c r="H122" s="34" t="str">
        <x:f>IF(OR($D122="allied",$D122="Alliierte Unterstützung"),"Alliierte Unterstützung",IF(OR($G122="prototype",$G122="fictional",$G122="never"),"Nie eingeführt / fiktiv",IF($E122="","Unklar",IF('Übersicht'!$B$3&lt;$E122,"Noch nicht eingeführt",IF(AND($F122&lt;&gt;"",'Übersicht'!$B$3&gt;$F122),"Nicht mehr im Einsatz","Im Einsatz")))))</x:f>
        <x:v>Noch nicht eingeführt</x:v>
      </x:c>
      <x:c r="I122" s="34" t="str">
        <x:f>IF(H122="Im Einsatz","Ja",IF(H122="Alliierte Unterstützung","n/a","Nein"))</x:f>
        <x:v>Nein</x:v>
      </x:c>
      <x:c r="J122" s="34" t="str">
        <x:v>mittel</x:v>
      </x:c>
      <x:c r="K122" s="34" t="str">
        <x:v>Französische LRM/M270 nach 1985.</x:v>
      </x:c>
      <x:c r="L122" s="34" t="str">
        <x:v>https://fr.wikipedia.org/wiki/M270_MLRS</x:v>
      </x:c>
      <x:c r="M122" s="34"/>
    </x:row>
    <x:row r="123">
      <x:c r="A123" s="34" t="str">
        <x:v>Frankreich</x:v>
      </x:c>
      <x:c r="B123" s="34" t="str">
        <x:v>AMX Roland</x:v>
      </x:c>
      <x:c r="C123" s="34" t="str">
        <x:v>Flugabwehrrakete</x:v>
      </x:c>
      <x:c r="D123" s="34" t="str">
        <x:v>national</x:v>
      </x:c>
      <x:c r="E123" s="34" t="n">
        <x:v>1977</x:v>
      </x:c>
      <x:c r="F123" s="34" t="n">
        <x:v>2008</x:v>
      </x:c>
      <x:c r="G123" s="34" t="str">
        <x:v>real</x:v>
      </x:c>
      <x:c r="H123" s="34" t="str">
        <x:f>IF(OR($D123="allied",$D123="Alliierte Unterstützung"),"Alliierte Unterstützung",IF(OR($G123="prototype",$G123="fictional",$G123="never"),"Nie eingeführt / fiktiv",IF($E123="","Unklar",IF('Übersicht'!$B$3&lt;$E123,"Noch nicht eingeführt",IF(AND($F123&lt;&gt;"",'Übersicht'!$B$3&gt;$F123),"Nicht mehr im Einsatz","Im Einsatz")))))</x:f>
        <x:v>Im Einsatz</x:v>
      </x:c>
      <x:c r="I123" s="34" t="str">
        <x:f>IF(H123="Im Einsatz","Ja",IF(H123="Alliierte Unterstützung","n/a","Nein"))</x:f>
        <x:v>Ja</x:v>
      </x:c>
      <x:c r="J123" s="34" t="str">
        <x:v>mittel</x:v>
      </x:c>
      <x:c r="K123" s="34"/>
      <x:c r="L123" s="34" t="str">
        <x:v>https://en.wikipedia.org/wiki/Roland_(missile)</x:v>
      </x:c>
      <x:c r="M123" s="34"/>
    </x:row>
    <x:row r="124">
      <x:c r="A124" s="34" t="str">
        <x:v>Frankreich</x:v>
      </x:c>
      <x:c r="B124" s="34" t="str">
        <x:v>AMX-13 DCA</x:v>
      </x:c>
      <x:c r="C124" s="34" t="str">
        <x:v>Flugabwehrkanonenpanzer</x:v>
      </x:c>
      <x:c r="D124" s="34" t="str">
        <x:v>national</x:v>
      </x:c>
      <x:c r="E124" s="34" t="n">
        <x:v>1969</x:v>
      </x:c>
      <x:c r="F124" s="34" t="n">
        <x:v>1990</x:v>
      </x:c>
      <x:c r="G124" s="34" t="str">
        <x:v>real</x:v>
      </x:c>
      <x:c r="H124" s="34" t="str">
        <x:f>IF(OR($D124="allied",$D124="Alliierte Unterstützung"),"Alliierte Unterstützung",IF(OR($G124="prototype",$G124="fictional",$G124="never"),"Nie eingeführt / fiktiv",IF($E124="","Unklar",IF('Übersicht'!$B$3&lt;$E124,"Noch nicht eingeführt",IF(AND($F124&lt;&gt;"",'Übersicht'!$B$3&gt;$F124),"Nicht mehr im Einsatz","Im Einsatz")))))</x:f>
        <x:v>Im Einsatz</x:v>
      </x:c>
      <x:c r="I124" s="34" t="str">
        <x:f>IF(H124="Im Einsatz","Ja",IF(H124="Alliierte Unterstützung","n/a","Nein"))</x:f>
        <x:v>Ja</x:v>
      </x:c>
      <x:c r="J124" s="34" t="str">
        <x:v>mittel</x:v>
      </x:c>
      <x:c r="K124" s="34"/>
      <x:c r="L124" s="34" t="str">
        <x:v>https://en.wikipedia.org/wiki/AMX-13</x:v>
      </x:c>
      <x:c r="M124" s="34"/>
    </x:row>
    <x:row r="125">
      <x:c r="A125" s="34" t="str">
        <x:v>Frankreich</x:v>
      </x:c>
      <x:c r="B125" s="34" t="str">
        <x:v>Gazelle HOT</x:v>
      </x:c>
      <x:c r="C125" s="34" t="str">
        <x:v>Kampfhubschrauber</x:v>
      </x:c>
      <x:c r="D125" s="34" t="str">
        <x:v>national</x:v>
      </x:c>
      <x:c r="E125" s="34" t="n">
        <x:v>1978</x:v>
      </x:c>
      <x:c r="F125" s="34"/>
      <x:c r="G125" s="34" t="str">
        <x:v>real</x:v>
      </x:c>
      <x:c r="H125" s="34" t="str">
        <x:f>IF(OR($D125="allied",$D125="Alliierte Unterstützung"),"Alliierte Unterstützung",IF(OR($G125="prototype",$G125="fictional",$G125="never"),"Nie eingeführt / fiktiv",IF($E125="","Unklar",IF('Übersicht'!$B$3&lt;$E125,"Noch nicht eingeführt",IF(AND($F125&lt;&gt;"",'Übersicht'!$B$3&gt;$F125),"Nicht mehr im Einsatz","Im Einsatz")))))</x:f>
        <x:v>Im Einsatz</x:v>
      </x:c>
      <x:c r="I125" s="34" t="str">
        <x:f>IF(H125="Im Einsatz","Ja",IF(H125="Alliierte Unterstützung","n/a","Nein"))</x:f>
        <x:v>Ja</x:v>
      </x:c>
      <x:c r="J125" s="34" t="str">
        <x:v>mittel</x:v>
      </x:c>
      <x:c r="K125" s="34"/>
      <x:c r="L125" s="34" t="str">
        <x:v>https://en.wikipedia.org/wiki/A%C3%A9rospatiale_Gazelle</x:v>
      </x:c>
      <x:c r="M125" s="34"/>
    </x:row>
    <x:row r="126">
      <x:c r="A126" s="34" t="str">
        <x:v>Frankreich</x:v>
      </x:c>
      <x:c r="B126" s="34" t="str">
        <x:v>Gazelle 20mm</x:v>
      </x:c>
      <x:c r="C126" s="34" t="str">
        <x:v>Kampfhubschrauber</x:v>
      </x:c>
      <x:c r="D126" s="34" t="str">
        <x:v>national</x:v>
      </x:c>
      <x:c r="E126" s="34" t="n">
        <x:v>1973</x:v>
      </x:c>
      <x:c r="F126" s="34"/>
      <x:c r="G126" s="34" t="str">
        <x:v>real</x:v>
      </x:c>
      <x:c r="H126" s="34" t="str">
        <x:f>IF(OR($D126="allied",$D126="Alliierte Unterstützung"),"Alliierte Unterstützung",IF(OR($G126="prototype",$G126="fictional",$G126="never"),"Nie eingeführt / fiktiv",IF($E126="","Unklar",IF('Übersicht'!$B$3&lt;$E126,"Noch nicht eingeführt",IF(AND($F126&lt;&gt;"",'Übersicht'!$B$3&gt;$F126),"Nicht mehr im Einsatz","Im Einsatz")))))</x:f>
        <x:v>Im Einsatz</x:v>
      </x:c>
      <x:c r="I126" s="34" t="str">
        <x:f>IF(H126="Im Einsatz","Ja",IF(H126="Alliierte Unterstützung","n/a","Nein"))</x:f>
        <x:v>Ja</x:v>
      </x:c>
      <x:c r="J126" s="34" t="str">
        <x:v>mittel</x:v>
      </x:c>
      <x:c r="K126" s="34"/>
      <x:c r="L126" s="34" t="str">
        <x:v>https://en.wikipedia.org/wiki/A%C3%A9rospatiale_Gazelle</x:v>
      </x:c>
      <x:c r="M126" s="34"/>
    </x:row>
    <x:row r="127">
      <x:c r="A127" s="34" t="str">
        <x:v>Frankreich</x:v>
      </x:c>
      <x:c r="B127" s="34" t="str">
        <x:v>Mirage 5F</x:v>
      </x:c>
      <x:c r="C127" s="34" t="str">
        <x:v>Kampfflugzeug</x:v>
      </x:c>
      <x:c r="D127" s="34" t="str">
        <x:v>national</x:v>
      </x:c>
      <x:c r="E127" s="34" t="n">
        <x:v>1972</x:v>
      </x:c>
      <x:c r="F127" s="34" t="n">
        <x:v>1994</x:v>
      </x:c>
      <x:c r="G127" s="34" t="str">
        <x:v>real</x:v>
      </x:c>
      <x:c r="H127" s="34" t="str">
        <x:f>IF(OR($D127="allied",$D127="Alliierte Unterstützung"),"Alliierte Unterstützung",IF(OR($G127="prototype",$G127="fictional",$G127="never"),"Nie eingeführt / fiktiv",IF($E127="","Unklar",IF('Übersicht'!$B$3&lt;$E127,"Noch nicht eingeführt",IF(AND($F127&lt;&gt;"",'Übersicht'!$B$3&gt;$F127),"Nicht mehr im Einsatz","Im Einsatz")))))</x:f>
        <x:v>Im Einsatz</x:v>
      </x:c>
      <x:c r="I127" s="34" t="str">
        <x:f>IF(H127="Im Einsatz","Ja",IF(H127="Alliierte Unterstützung","n/a","Nein"))</x:f>
        <x:v>Ja</x:v>
      </x:c>
      <x:c r="J127" s="34" t="str">
        <x:v>mittel</x:v>
      </x:c>
      <x:c r="K127" s="34"/>
      <x:c r="L127" s="34" t="str">
        <x:v>https://en.wikipedia.org/wiki/Dassault_Mirage_5</x:v>
      </x:c>
      <x:c r="M127" s="34"/>
    </x:row>
    <x:row r="128">
      <x:c r="A128" s="34" t="str">
        <x:v>Frankreich</x:v>
      </x:c>
      <x:c r="B128" s="34" t="str">
        <x:v>MILAN</x:v>
      </x:c>
      <x:c r="C128" s="34" t="str">
        <x:v>Panzerabwehrlenkwaffe</x:v>
      </x:c>
      <x:c r="D128" s="34" t="str">
        <x:v>national</x:v>
      </x:c>
      <x:c r="E128" s="34" t="n">
        <x:v>1972</x:v>
      </x:c>
      <x:c r="F128" s="34"/>
      <x:c r="G128" s="34" t="str">
        <x:v>real</x:v>
      </x:c>
      <x:c r="H128" s="34" t="str">
        <x:f>IF(OR($D128="allied",$D128="Alliierte Unterstützung"),"Alliierte Unterstützung",IF(OR($G128="prototype",$G128="fictional",$G128="never"),"Nie eingeführt / fiktiv",IF($E128="","Unklar",IF('Übersicht'!$B$3&lt;$E128,"Noch nicht eingeführt",IF(AND($F128&lt;&gt;"",'Übersicht'!$B$3&gt;$F128),"Nicht mehr im Einsatz","Im Einsatz")))))</x:f>
        <x:v>Im Einsatz</x:v>
      </x:c>
      <x:c r="I128" s="34" t="str">
        <x:f>IF(H128="Im Einsatz","Ja",IF(H128="Alliierte Unterstützung","n/a","Nein"))</x:f>
        <x:v>Ja</x:v>
      </x:c>
      <x:c r="J128" s="34" t="str">
        <x:v>mittel</x:v>
      </x:c>
      <x:c r="K128" s="34"/>
      <x:c r="L128" s="34" t="str">
        <x:v>https://en.wikipedia.org/wiki/MILAN</x:v>
      </x:c>
      <x:c r="M128" s="34"/>
    </x:row>
    <x:row r="129">
      <x:c r="A129" s="34" t="str">
        <x:v>Frankreich</x:v>
      </x:c>
      <x:c r="B129" s="34" t="str">
        <x:v>Mistral</x:v>
      </x:c>
      <x:c r="C129" s="34" t="str">
        <x:v>Flugabwehrrakete</x:v>
      </x:c>
      <x:c r="D129" s="34" t="str">
        <x:v>spätere Epoche</x:v>
      </x:c>
      <x:c r="E129" s="34" t="n">
        <x:v>1988</x:v>
      </x:c>
      <x:c r="F129" s="34"/>
      <x:c r="G129" s="34" t="str">
        <x:v>real</x:v>
      </x:c>
      <x:c r="H129" s="34" t="str">
        <x:f>IF(OR($D129="allied",$D129="Alliierte Unterstützung"),"Alliierte Unterstützung",IF(OR($G129="prototype",$G129="fictional",$G129="never"),"Nie eingeführt / fiktiv",IF($E129="","Unklar",IF('Übersicht'!$B$3&lt;$E129,"Noch nicht eingeführt",IF(AND($F129&lt;&gt;"",'Übersicht'!$B$3&gt;$F129),"Nicht mehr im Einsatz","Im Einsatz")))))</x:f>
        <x:v>Noch nicht eingeführt</x:v>
      </x:c>
      <x:c r="I129" s="34" t="str">
        <x:f>IF(H129="Im Einsatz","Ja",IF(H129="Alliierte Unterstützung","n/a","Nein"))</x:f>
        <x:v>Nein</x:v>
      </x:c>
      <x:c r="J129" s="34" t="str">
        <x:v>hoch</x:v>
      </x:c>
      <x:c r="K129" s="34" t="str">
        <x:v>Mistral ab Ende der 1980er.</x:v>
      </x:c>
      <x:c r="L129" s="34" t="str">
        <x:v>https://en.wikipedia.org/wiki/Mistral_(missile)</x:v>
      </x:c>
      <x:c r="M129" s="34"/>
    </x:row>
    <x:row r="130">
      <x:c r="A130" s="34" t="str">
        <x:v>Frankreich</x:v>
      </x:c>
      <x:c r="B130" s="34" t="str">
        <x:v>FAMAS</x:v>
      </x:c>
      <x:c r="C130" s="34" t="str">
        <x:v>Sturmgewehr</x:v>
      </x:c>
      <x:c r="D130" s="34" t="str">
        <x:v>national</x:v>
      </x:c>
      <x:c r="E130" s="34" t="n">
        <x:v>1978</x:v>
      </x:c>
      <x:c r="F130" s="34"/>
      <x:c r="G130" s="34" t="str">
        <x:v>real</x:v>
      </x:c>
      <x:c r="H130" s="34" t="str">
        <x:f>IF(OR($D130="allied",$D130="Alliierte Unterstützung"),"Alliierte Unterstützung",IF(OR($G130="prototype",$G130="fictional",$G130="never"),"Nie eingeführt / fiktiv",IF($E130="","Unklar",IF('Übersicht'!$B$3&lt;$E130,"Noch nicht eingeführt",IF(AND($F130&lt;&gt;"",'Übersicht'!$B$3&gt;$F130),"Nicht mehr im Einsatz","Im Einsatz")))))</x:f>
        <x:v>Im Einsatz</x:v>
      </x:c>
      <x:c r="I130" s="34" t="str">
        <x:f>IF(H130="Im Einsatz","Ja",IF(H130="Alliierte Unterstützung","n/a","Nein"))</x:f>
        <x:v>Ja</x:v>
      </x:c>
      <x:c r="J130" s="34" t="str">
        <x:v>mittel</x:v>
      </x:c>
      <x:c r="K130" s="34"/>
      <x:c r="L130" s="34" t="str">
        <x:v>https://en.wikipedia.org/wiki/FAMAS</x:v>
      </x:c>
      <x:c r="M130" s="34"/>
    </x:row>
    <x:row r="131">
      <x:c r="A131" s="34" t="str">
        <x:v>Niederlande</x:v>
      </x:c>
      <x:c r="B131" s="34" t="str">
        <x:v>Leopard 1</x:v>
      </x:c>
      <x:c r="C131" s="34" t="str">
        <x:v>Kampfpanzer</x:v>
      </x:c>
      <x:c r="D131" s="34" t="str">
        <x:v>national</x:v>
      </x:c>
      <x:c r="E131" s="34" t="n">
        <x:v>1969</x:v>
      </x:c>
      <x:c r="F131" s="34" t="n">
        <x:v>1995</x:v>
      </x:c>
      <x:c r="G131" s="34" t="str">
        <x:v>real</x:v>
      </x:c>
      <x:c r="H131" s="34" t="str">
        <x:f>IF(OR($D131="allied",$D131="Alliierte Unterstützung"),"Alliierte Unterstützung",IF(OR($G131="prototype",$G131="fictional",$G131="never"),"Nie eingeführt / fiktiv",IF($E131="","Unklar",IF('Übersicht'!$B$3&lt;$E131,"Noch nicht eingeführt",IF(AND($F131&lt;&gt;"",'Übersicht'!$B$3&gt;$F131),"Nicht mehr im Einsatz","Im Einsatz")))))</x:f>
        <x:v>Im Einsatz</x:v>
      </x:c>
      <x:c r="I131" s="34" t="str">
        <x:f>IF(H131="Im Einsatz","Ja",IF(H131="Alliierte Unterstützung","n/a","Nein"))</x:f>
        <x:v>Ja</x:v>
      </x:c>
      <x:c r="J131" s="34" t="str">
        <x:v>mittel</x:v>
      </x:c>
      <x:c r="K131" s="34"/>
      <x:c r="L131" s="34" t="str">
        <x:v>https://en.wikipedia.org/wiki/Leopard_1</x:v>
      </x:c>
      <x:c r="M131" s="34" t="str">
        <x:v>H05</x:v>
      </x:c>
    </x:row>
    <x:row r="132">
      <x:c r="A132" s="34" t="str">
        <x:v>Niederlande</x:v>
      </x:c>
      <x:c r="B132" s="34" t="str">
        <x:v>Leopard 2</x:v>
      </x:c>
      <x:c r="C132" s="34" t="str">
        <x:v>Kampfpanzer</x:v>
      </x:c>
      <x:c r="D132" s="34" t="str">
        <x:v>national</x:v>
      </x:c>
      <x:c r="E132" s="34" t="n">
        <x:v>1981</x:v>
      </x:c>
      <x:c r="F132" s="34" t="n">
        <x:v>2011</x:v>
      </x:c>
      <x:c r="G132" s="34" t="str">
        <x:v>real</x:v>
      </x:c>
      <x:c r="H132" s="34" t="str">
        <x:f>IF(OR($D132="allied",$D132="Alliierte Unterstützung"),"Alliierte Unterstützung",IF(OR($G132="prototype",$G132="fictional",$G132="never"),"Nie eingeführt / fiktiv",IF($E132="","Unklar",IF('Übersicht'!$B$3&lt;$E132,"Noch nicht eingeführt",IF(AND($F132&lt;&gt;"",'Übersicht'!$B$3&gt;$F132),"Nicht mehr im Einsatz","Im Einsatz")))))</x:f>
        <x:v>Im Einsatz</x:v>
      </x:c>
      <x:c r="I132" s="34" t="str">
        <x:f>IF(H132="Im Einsatz","Ja",IF(H132="Alliierte Unterstützung","n/a","Nein"))</x:f>
        <x:v>Ja</x:v>
      </x:c>
      <x:c r="J132" s="34" t="str">
        <x:v>mittel</x:v>
      </x:c>
      <x:c r="K132" s="34"/>
      <x:c r="L132" s="34" t="str">
        <x:v>https://en.wikipedia.org/wiki/Leopard_2</x:v>
      </x:c>
      <x:c r="M132" s="34" t="str">
        <x:v>H06</x:v>
      </x:c>
    </x:row>
    <x:row r="133">
      <x:c r="A133" s="34" t="str">
        <x:v>Niederlande</x:v>
      </x:c>
      <x:c r="B133" s="34" t="str">
        <x:v>Leopard 2A5</x:v>
      </x:c>
      <x:c r="C133" s="34" t="str">
        <x:v>Kampfpanzer</x:v>
      </x:c>
      <x:c r="D133" s="34" t="str">
        <x:v>spätere Epoche</x:v>
      </x:c>
      <x:c r="E133" s="34" t="n">
        <x:v>1996</x:v>
      </x:c>
      <x:c r="F133" s="34" t="n">
        <x:v>2003</x:v>
      </x:c>
      <x:c r="G133" s="34" t="str">
        <x:v>real</x:v>
      </x:c>
      <x:c r="H133" s="34" t="str">
        <x:f>IF(OR($D133="allied",$D133="Alliierte Unterstützung"),"Alliierte Unterstützung",IF(OR($G133="prototype",$G133="fictional",$G133="never"),"Nie eingeführt / fiktiv",IF($E133="","Unklar",IF('Übersicht'!$B$3&lt;$E133,"Noch nicht eingeführt",IF(AND($F133&lt;&gt;"",'Übersicht'!$B$3&gt;$F133),"Nicht mehr im Einsatz","Im Einsatz")))))</x:f>
        <x:v>Noch nicht eingeführt</x:v>
      </x:c>
      <x:c r="I133" s="34" t="str">
        <x:f>IF(H133="Im Einsatz","Ja",IF(H133="Alliierte Unterstützung","n/a","Nein"))</x:f>
        <x:v>Nein</x:v>
      </x:c>
      <x:c r="J133" s="34" t="str">
        <x:v>mittel</x:v>
      </x:c>
      <x:c r="K133" s="34"/>
      <x:c r="L133" s="34" t="str">
        <x:v>https://en.wikipedia.org/wiki/Leopard_2</x:v>
      </x:c>
      <x:c r="M133" s="34" t="str">
        <x:v>H06</x:v>
      </x:c>
    </x:row>
    <x:row r="134">
      <x:c r="A134" s="34" t="str">
        <x:v>Niederlande</x:v>
      </x:c>
      <x:c r="B134" s="34" t="str">
        <x:v>YPR-765</x:v>
      </x:c>
      <x:c r="C134" s="34" t="str">
        <x:v>Schützenpanzer</x:v>
      </x:c>
      <x:c r="D134" s="34" t="str">
        <x:v>national</x:v>
      </x:c>
      <x:c r="E134" s="34" t="n">
        <x:v>1977</x:v>
      </x:c>
      <x:c r="F134" s="34" t="n">
        <x:v>2012</x:v>
      </x:c>
      <x:c r="G134" s="34" t="str">
        <x:v>real</x:v>
      </x:c>
      <x:c r="H134" s="34" t="str">
        <x:f>IF(OR($D134="allied",$D134="Alliierte Unterstützung"),"Alliierte Unterstützung",IF(OR($G134="prototype",$G134="fictional",$G134="never"),"Nie eingeführt / fiktiv",IF($E134="","Unklar",IF('Übersicht'!$B$3&lt;$E134,"Noch nicht eingeführt",IF(AND($F134&lt;&gt;"",'Übersicht'!$B$3&gt;$F134),"Nicht mehr im Einsatz","Im Einsatz")))))</x:f>
        <x:v>Im Einsatz</x:v>
      </x:c>
      <x:c r="I134" s="34" t="str">
        <x:f>IF(H134="Im Einsatz","Ja",IF(H134="Alliierte Unterstützung","n/a","Nein"))</x:f>
        <x:v>Ja</x:v>
      </x:c>
      <x:c r="J134" s="34" t="str">
        <x:v>mittel</x:v>
      </x:c>
      <x:c r="K134" s="34"/>
      <x:c r="L134" s="34" t="str">
        <x:v>https://www.geniemuseum.nl/museumcollectie/rijdende-deelcollectie/ypr-765-a1-prgn ; https://www.dutchdefencepress.com/dutch-army-withdraws-ypr765-aifv-from-service/</x:v>
      </x:c>
      <x:c r="M134" s="34" t="str">
        <x:v>H07;H08</x:v>
      </x:c>
    </x:row>
    <x:row r="135">
      <x:c r="A135" s="34" t="str">
        <x:v>Niederlande</x:v>
      </x:c>
      <x:c r="B135" s="34" t="str">
        <x:v>YPR-765 PRAT</x:v>
      </x:c>
      <x:c r="C135" s="34" t="str">
        <x:v>Panzerabwehrfahrzeug</x:v>
      </x:c>
      <x:c r="D135" s="34" t="str">
        <x:v>national</x:v>
      </x:c>
      <x:c r="E135" s="34" t="n">
        <x:v>1977</x:v>
      </x:c>
      <x:c r="F135" s="34" t="n">
        <x:v>2012</x:v>
      </x:c>
      <x:c r="G135" s="34" t="str">
        <x:v>real</x:v>
      </x:c>
      <x:c r="H135" s="34" t="str">
        <x:f>IF(OR($D135="allied",$D135="Alliierte Unterstützung"),"Alliierte Unterstützung",IF(OR($G135="prototype",$G135="fictional",$G135="never"),"Nie eingeführt / fiktiv",IF($E135="","Unklar",IF('Übersicht'!$B$3&lt;$E135,"Noch nicht eingeführt",IF(AND($F135&lt;&gt;"",'Übersicht'!$B$3&gt;$F135),"Nicht mehr im Einsatz","Im Einsatz")))))</x:f>
        <x:v>Im Einsatz</x:v>
      </x:c>
      <x:c r="I135" s="34" t="str">
        <x:f>IF(H135="Im Einsatz","Ja",IF(H135="Alliierte Unterstützung","n/a","Nein"))</x:f>
        <x:v>Ja</x:v>
      </x:c>
      <x:c r="J135" s="34" t="str">
        <x:v>mittel</x:v>
      </x:c>
      <x:c r="K135" s="34" t="str">
        <x:v>YPR-765-Variante; Zeitraum an Familiennutzung angelehnt.</x:v>
      </x:c>
      <x:c r="L135" s="34" t="str">
        <x:v>https://www.geniemuseum.nl/museumcollectie/rijdende-deelcollectie/ypr-765-a1-prgn ; https://www.dutchdefencepress.com/dutch-army-withdraws-ypr765-aifv-from-service/</x:v>
      </x:c>
      <x:c r="M135" s="34" t="str">
        <x:v>H07;H08</x:v>
      </x:c>
    </x:row>
    <x:row r="136">
      <x:c r="A136" s="34" t="str">
        <x:v>Niederlande</x:v>
      </x:c>
      <x:c r="B136" s="34" t="str">
        <x:v>YPR-765 PRMR</x:v>
      </x:c>
      <x:c r="C136" s="34" t="str">
        <x:v>Mörserträger</x:v>
      </x:c>
      <x:c r="D136" s="34" t="str">
        <x:v>national</x:v>
      </x:c>
      <x:c r="E136" s="34" t="n">
        <x:v>1977</x:v>
      </x:c>
      <x:c r="F136" s="34" t="n">
        <x:v>2012</x:v>
      </x:c>
      <x:c r="G136" s="34" t="str">
        <x:v>real</x:v>
      </x:c>
      <x:c r="H136" s="34" t="str">
        <x:f>IF(OR($D136="allied",$D136="Alliierte Unterstützung"),"Alliierte Unterstützung",IF(OR($G136="prototype",$G136="fictional",$G136="never"),"Nie eingeführt / fiktiv",IF($E136="","Unklar",IF('Übersicht'!$B$3&lt;$E136,"Noch nicht eingeführt",IF(AND($F136&lt;&gt;"",'Übersicht'!$B$3&gt;$F136),"Nicht mehr im Einsatz","Im Einsatz")))))</x:f>
        <x:v>Im Einsatz</x:v>
      </x:c>
      <x:c r="I136" s="34" t="str">
        <x:f>IF(H136="Im Einsatz","Ja",IF(H136="Alliierte Unterstützung","n/a","Nein"))</x:f>
        <x:v>Ja</x:v>
      </x:c>
      <x:c r="J136" s="34" t="str">
        <x:v>mittel</x:v>
      </x:c>
      <x:c r="K136" s="34" t="str">
        <x:v>YPR-765-Variante; Zeitraum an Familiennutzung angelehnt.</x:v>
      </x:c>
      <x:c r="L136" s="34" t="str">
        <x:v>https://www.geniemuseum.nl/museumcollectie/rijdende-deelcollectie/ypr-765-a1-prgn ; https://www.dutchdefencepress.com/dutch-army-withdraws-ypr765-aifv-from-service/</x:v>
      </x:c>
      <x:c r="M136" s="34" t="str">
        <x:v>H07;H08</x:v>
      </x:c>
    </x:row>
    <x:row r="137">
      <x:c r="A137" s="34" t="str">
        <x:v>Niederlande</x:v>
      </x:c>
      <x:c r="B137" s="34" t="str">
        <x:v>M113 C&amp;V</x:v>
      </x:c>
      <x:c r="C137" s="34" t="str">
        <x:v>Spähpanzer</x:v>
      </x:c>
      <x:c r="D137" s="34" t="str">
        <x:v>national</x:v>
      </x:c>
      <x:c r="E137" s="34" t="n">
        <x:v>1966</x:v>
      </x:c>
      <x:c r="F137" s="34" t="n">
        <x:v>1990</x:v>
      </x:c>
      <x:c r="G137" s="34" t="str">
        <x:v>real</x:v>
      </x:c>
      <x:c r="H137" s="34" t="str">
        <x:f>IF(OR($D137="allied",$D137="Alliierte Unterstützung"),"Alliierte Unterstützung",IF(OR($G137="prototype",$G137="fictional",$G137="never"),"Nie eingeführt / fiktiv",IF($E137="","Unklar",IF('Übersicht'!$B$3&lt;$E137,"Noch nicht eingeführt",IF(AND($F137&lt;&gt;"",'Übersicht'!$B$3&gt;$F137),"Nicht mehr im Einsatz","Im Einsatz")))))</x:f>
        <x:v>Im Einsatz</x:v>
      </x:c>
      <x:c r="I137" s="34" t="str">
        <x:f>IF(H137="Im Einsatz","Ja",IF(H137="Alliierte Unterstützung","n/a","Nein"))</x:f>
        <x:v>Ja</x:v>
      </x:c>
      <x:c r="J137" s="34" t="str">
        <x:v>mittel</x:v>
      </x:c>
      <x:c r="K137" s="34"/>
      <x:c r="L137" s="34" t="str">
        <x:v>https://en.wikipedia.org/wiki/M113_C%26R</x:v>
      </x:c>
      <x:c r="M137" s="34"/>
    </x:row>
    <x:row r="138">
      <x:c r="A138" s="34" t="str">
        <x:v>Niederlande</x:v>
      </x:c>
      <x:c r="B138" s="34" t="str">
        <x:v>M113</x:v>
      </x:c>
      <x:c r="C138" s="34" t="str">
        <x:v>Transportpanzer</x:v>
      </x:c>
      <x:c r="D138" s="34" t="str">
        <x:v>national</x:v>
      </x:c>
      <x:c r="E138" s="34" t="n">
        <x:v>1964</x:v>
      </x:c>
      <x:c r="F138" s="34" t="n">
        <x:v>1990</x:v>
      </x:c>
      <x:c r="G138" s="34" t="str">
        <x:v>real</x:v>
      </x:c>
      <x:c r="H138" s="34" t="str">
        <x:f>IF(OR($D138="allied",$D138="Alliierte Unterstützung"),"Alliierte Unterstützung",IF(OR($G138="prototype",$G138="fictional",$G138="never"),"Nie eingeführt / fiktiv",IF($E138="","Unklar",IF('Übersicht'!$B$3&lt;$E138,"Noch nicht eingeführt",IF(AND($F138&lt;&gt;"",'Übersicht'!$B$3&gt;$F138),"Nicht mehr im Einsatz","Im Einsatz")))))</x:f>
        <x:v>Im Einsatz</x:v>
      </x:c>
      <x:c r="I138" s="34" t="str">
        <x:f>IF(H138="Im Einsatz","Ja",IF(H138="Alliierte Unterstützung","n/a","Nein"))</x:f>
        <x:v>Ja</x:v>
      </x:c>
      <x:c r="J138" s="34" t="str">
        <x:v>mittel</x:v>
      </x:c>
      <x:c r="K138" s="34"/>
      <x:c r="L138" s="34" t="str">
        <x:v>https://en.wikipedia.org/wiki/M113_armored_personnel_carrier</x:v>
      </x:c>
      <x:c r="M138" s="34"/>
    </x:row>
    <x:row r="139">
      <x:c r="A139" s="34" t="str">
        <x:v>Niederlande</x:v>
      </x:c>
      <x:c r="B139" s="34" t="str">
        <x:v>M106</x:v>
      </x:c>
      <x:c r="C139" s="34" t="str">
        <x:v>Mörserträger</x:v>
      </x:c>
      <x:c r="D139" s="34" t="str">
        <x:v>national</x:v>
      </x:c>
      <x:c r="E139" s="34" t="n">
        <x:v>1965</x:v>
      </x:c>
      <x:c r="F139" s="34" t="n">
        <x:v>1990</x:v>
      </x:c>
      <x:c r="G139" s="34" t="str">
        <x:v>real</x:v>
      </x:c>
      <x:c r="H139" s="34" t="str">
        <x:f>IF(OR($D139="allied",$D139="Alliierte Unterstützung"),"Alliierte Unterstützung",IF(OR($G139="prototype",$G139="fictional",$G139="never"),"Nie eingeführt / fiktiv",IF($E139="","Unklar",IF('Übersicht'!$B$3&lt;$E139,"Noch nicht eingeführt",IF(AND($F139&lt;&gt;"",'Übersicht'!$B$3&gt;$F139),"Nicht mehr im Einsatz","Im Einsatz")))))</x:f>
        <x:v>Im Einsatz</x:v>
      </x:c>
      <x:c r="I139" s="34" t="str">
        <x:f>IF(H139="Im Einsatz","Ja",IF(H139="Alliierte Unterstützung","n/a","Nein"))</x:f>
        <x:v>Ja</x:v>
      </x:c>
      <x:c r="J139" s="34" t="str">
        <x:v>niedrig</x:v>
      </x:c>
      <x:c r="K139" s="34"/>
      <x:c r="L139" s="34" t="str">
        <x:v>https://en.wikipedia.org/wiki/M106_mortar_carrier</x:v>
      </x:c>
      <x:c r="M139" s="34"/>
    </x:row>
    <x:row r="140">
      <x:c r="A140" s="34" t="str">
        <x:v>Niederlande</x:v>
      </x:c>
      <x:c r="B140" s="34" t="str">
        <x:v>PRTL</x:v>
      </x:c>
      <x:c r="C140" s="34" t="str">
        <x:v>Flugabwehrkanonenpanzer</x:v>
      </x:c>
      <x:c r="D140" s="34" t="str">
        <x:v>national</x:v>
      </x:c>
      <x:c r="E140" s="34" t="n">
        <x:v>1977</x:v>
      </x:c>
      <x:c r="F140" s="34" t="n">
        <x:v>2006</x:v>
      </x:c>
      <x:c r="G140" s="34" t="str">
        <x:v>real</x:v>
      </x:c>
      <x:c r="H140" s="34" t="str">
        <x:f>IF(OR($D140="allied",$D140="Alliierte Unterstützung"),"Alliierte Unterstützung",IF(OR($G140="prototype",$G140="fictional",$G140="never"),"Nie eingeführt / fiktiv",IF($E140="","Unklar",IF('Übersicht'!$B$3&lt;$E140,"Noch nicht eingeführt",IF(AND($F140&lt;&gt;"",'Übersicht'!$B$3&gt;$F140),"Nicht mehr im Einsatz","Im Einsatz")))))</x:f>
        <x:v>Im Einsatz</x:v>
      </x:c>
      <x:c r="I140" s="34" t="str">
        <x:f>IF(H140="Im Einsatz","Ja",IF(H140="Alliierte Unterstützung","n/a","Nein"))</x:f>
        <x:v>Ja</x:v>
      </x:c>
      <x:c r="J140" s="34" t="str">
        <x:v>mittel</x:v>
      </x:c>
      <x:c r="K140" s="34" t="str">
        <x:v>Niederländische Gepard/CA1-Variante.</x:v>
      </x:c>
      <x:c r="L140" s="34" t="str">
        <x:v>https://en.wikipedia.org/wiki/Flakpanzer_Gepard</x:v>
      </x:c>
      <x:c r="M140" s="34"/>
    </x:row>
    <x:row r="141">
      <x:c r="A141" s="34" t="str">
        <x:v>Niederlande</x:v>
      </x:c>
      <x:c r="B141" s="34" t="str">
        <x:v>M109</x:v>
      </x:c>
      <x:c r="C141" s="34" t="str">
        <x:v>Panzerhaubitze</x:v>
      </x:c>
      <x:c r="D141" s="34" t="str">
        <x:v>national</x:v>
      </x:c>
      <x:c r="E141" s="34" t="n">
        <x:v>1968</x:v>
      </x:c>
      <x:c r="F141" s="34" t="n">
        <x:v>2008</x:v>
      </x:c>
      <x:c r="G141" s="34" t="str">
        <x:v>real</x:v>
      </x:c>
      <x:c r="H141" s="34" t="str">
        <x:f>IF(OR($D141="allied",$D141="Alliierte Unterstützung"),"Alliierte Unterstützung",IF(OR($G141="prototype",$G141="fictional",$G141="never"),"Nie eingeführt / fiktiv",IF($E141="","Unklar",IF('Übersicht'!$B$3&lt;$E141,"Noch nicht eingeführt",IF(AND($F141&lt;&gt;"",'Übersicht'!$B$3&gt;$F141),"Nicht mehr im Einsatz","Im Einsatz")))))</x:f>
        <x:v>Im Einsatz</x:v>
      </x:c>
      <x:c r="I141" s="34" t="str">
        <x:f>IF(H141="Im Einsatz","Ja",IF(H141="Alliierte Unterstützung","n/a","Nein"))</x:f>
        <x:v>Ja</x:v>
      </x:c>
      <x:c r="J141" s="34" t="str">
        <x:v>mittel</x:v>
      </x:c>
      <x:c r="K141" s="34"/>
      <x:c r="L141" s="34" t="str">
        <x:v>https://en.wikipedia.org/wiki/M109_howitzer</x:v>
      </x:c>
      <x:c r="M141" s="34"/>
    </x:row>
    <x:row r="142">
      <x:c r="A142" s="34" t="str">
        <x:v>Niederlande</x:v>
      </x:c>
      <x:c r="B142" s="34" t="str">
        <x:v>M270 MLRS</x:v>
      </x:c>
      <x:c r="C142" s="34" t="str">
        <x:v>Raketenartillerie</x:v>
      </x:c>
      <x:c r="D142" s="34" t="str">
        <x:v>national</x:v>
      </x:c>
      <x:c r="E142" s="34" t="n">
        <x:v>1988</x:v>
      </x:c>
      <x:c r="F142" s="34" t="n">
        <x:v>2004</x:v>
      </x:c>
      <x:c r="G142" s="34" t="str">
        <x:v>real</x:v>
      </x:c>
      <x:c r="H142" s="34" t="str">
        <x:f>IF(OR($D142="allied",$D142="Alliierte Unterstützung"),"Alliierte Unterstützung",IF(OR($G142="prototype",$G142="fictional",$G142="never"),"Nie eingeführt / fiktiv",IF($E142="","Unklar",IF('Übersicht'!$B$3&lt;$E142,"Noch nicht eingeführt",IF(AND($F142&lt;&gt;"",'Übersicht'!$B$3&gt;$F142),"Nicht mehr im Einsatz","Im Einsatz")))))</x:f>
        <x:v>Noch nicht eingeführt</x:v>
      </x:c>
      <x:c r="I142" s="34" t="str">
        <x:f>IF(H142="Im Einsatz","Ja",IF(H142="Alliierte Unterstützung","n/a","Nein"))</x:f>
        <x:v>Nein</x:v>
      </x:c>
      <x:c r="J142" s="34" t="str">
        <x:v>mittel</x:v>
      </x:c>
      <x:c r="K142" s="34"/>
      <x:c r="L142" s="34" t="str">
        <x:v>https://en.wikipedia.org/wiki/M270_Multiple_Launch_Rocket_System</x:v>
      </x:c>
      <x:c r="M142" s="34"/>
    </x:row>
    <x:row r="143">
      <x:c r="A143" s="34" t="str">
        <x:v>Niederlande</x:v>
      </x:c>
      <x:c r="B143" s="34" t="str">
        <x:v>AH-64 Apache</x:v>
      </x:c>
      <x:c r="C143" s="34" t="str">
        <x:v>Kampfhubschrauber</x:v>
      </x:c>
      <x:c r="D143" s="34" t="str">
        <x:v>spätere Epoche</x:v>
      </x:c>
      <x:c r="E143" s="34" t="n">
        <x:v>1998</x:v>
      </x:c>
      <x:c r="F143" s="34"/>
      <x:c r="G143" s="34" t="str">
        <x:v>real</x:v>
      </x:c>
      <x:c r="H143" s="34" t="str">
        <x:f>IF(OR($D143="allied",$D143="Alliierte Unterstützung"),"Alliierte Unterstützung",IF(OR($G143="prototype",$G143="fictional",$G143="never"),"Nie eingeführt / fiktiv",IF($E143="","Unklar",IF('Übersicht'!$B$3&lt;$E143,"Noch nicht eingeführt",IF(AND($F143&lt;&gt;"",'Übersicht'!$B$3&gt;$F143),"Nicht mehr im Einsatz","Im Einsatz")))))</x:f>
        <x:v>Noch nicht eingeführt</x:v>
      </x:c>
      <x:c r="I143" s="34" t="str">
        <x:f>IF(H143="Im Einsatz","Ja",IF(H143="Alliierte Unterstützung","n/a","Nein"))</x:f>
        <x:v>Nein</x:v>
      </x:c>
      <x:c r="J143" s="34" t="str">
        <x:v>mittel</x:v>
      </x:c>
      <x:c r="K143" s="34"/>
      <x:c r="L143" s="34" t="str">
        <x:v>https://en.wikipedia.org/wiki/Boeing_AH-64_Apache</x:v>
      </x:c>
      <x:c r="M143" s="34"/>
    </x:row>
    <x:row r="144">
      <x:c r="A144" s="34" t="str">
        <x:v>Niederlande</x:v>
      </x:c>
      <x:c r="B144" s="34" t="str">
        <x:v>Roland 2</x:v>
      </x:c>
      <x:c r="C144" s="34" t="str">
        <x:v>Flugabwehrrakete</x:v>
      </x:c>
      <x:c r="D144" s="34" t="str">
        <x:v>alliierte Unterstützung (Westdeutschland)</x:v>
      </x:c>
      <x:c r="E144" s="34"/>
      <x:c r="F144" s="34"/>
      <x:c r="G144" s="34" t="str">
        <x:v>allied</x:v>
      </x:c>
      <x:c r="H144" s="34" t="str">
        <x:f>IF(OR($D144="allied",$D144="Alliierte Unterstützung"),"Alliierte Unterstützung",IF(OR($G144="prototype",$G144="fictional",$G144="never"),"Nie eingeführt / fiktiv",IF($E144="","Unklar",IF('Übersicht'!$B$3&lt;$E144,"Noch nicht eingeführt",IF(AND($F144&lt;&gt;"",'Übersicht'!$B$3&gt;$F144),"Nicht mehr im Einsatz","Im Einsatz")))))</x:f>
        <x:v>Unklar</x:v>
      </x:c>
      <x:c r="I144" s="34" t="str">
        <x:f>IF(H144="Im Einsatz","Ja",IF(H144="Alliierte Unterstützung","n/a","Nein"))</x:f>
        <x:v>Nein</x:v>
      </x:c>
      <x:c r="J144" s="34" t="str">
        <x:v>hoch</x:v>
      </x:c>
      <x:c r="K144" s="34" t="str">
        <x:v>Im niederländischen Katalog als alliierte deutsche Unterstützung; nicht als niederländischer Eigenbestand behandeln.</x:v>
      </x:c>
      <x:c r="L144" s="34" t="str">
        <x:v>https://www.bundeswehr.de/de/ausruestung-technik-bundeswehr/kampfpanzer-leopard-versionen-bundeswehr</x:v>
      </x:c>
      <x:c r="M144" s="34" t="str">
        <x:v>H01</x:v>
      </x:c>
    </x:row>
    <x:row r="145">
      <x:c r="A145" s="34" t="str">
        <x:v>Niederlande</x:v>
      </x:c>
      <x:c r="B145" s="34" t="str">
        <x:v>LARS</x:v>
      </x:c>
      <x:c r="C145" s="34" t="str">
        <x:v>Raketenartillerie</x:v>
      </x:c>
      <x:c r="D145" s="34" t="str">
        <x:v>alliierte Unterstützung (Westdeutschland)</x:v>
      </x:c>
      <x:c r="E145" s="34"/>
      <x:c r="F145" s="34"/>
      <x:c r="G145" s="34" t="str">
        <x:v>allied</x:v>
      </x:c>
      <x:c r="H145" s="34" t="str">
        <x:f>IF(OR($D145="allied",$D145="Alliierte Unterstützung"),"Alliierte Unterstützung",IF(OR($G145="prototype",$G145="fictional",$G145="never"),"Nie eingeführt / fiktiv",IF($E145="","Unklar",IF('Übersicht'!$B$3&lt;$E145,"Noch nicht eingeführt",IF(AND($F145&lt;&gt;"",'Übersicht'!$B$3&gt;$F145),"Nicht mehr im Einsatz","Im Einsatz")))))</x:f>
        <x:v>Unklar</x:v>
      </x:c>
      <x:c r="I145" s="34" t="str">
        <x:f>IF(H145="Im Einsatz","Ja",IF(H145="Alliierte Unterstützung","n/a","Nein"))</x:f>
        <x:v>Nein</x:v>
      </x:c>
      <x:c r="J145" s="34" t="str">
        <x:v>hoch</x:v>
      </x:c>
      <x:c r="K145" s="34" t="str">
        <x:v>Im niederländischen Katalog als alliierte deutsche Unterstützung; nicht als niederländischer Eigenbestand behandeln.</x:v>
      </x:c>
      <x:c r="L145" s="34" t="str">
        <x:v>https://www.bundeswehr.de/de/ausruestung-technik-bundeswehr/kampfpanzer-leopard-versionen-bundeswehr</x:v>
      </x:c>
      <x:c r="M145" s="34" t="str">
        <x:v>H01</x:v>
      </x:c>
    </x:row>
    <x:row r="146">
      <x:c r="A146" s="34" t="str">
        <x:v>Niederlande</x:v>
      </x:c>
      <x:c r="B146" s="34" t="str">
        <x:v>PAH</x:v>
      </x:c>
      <x:c r="C146" s="34" t="str">
        <x:v>Panzerabwehrhubschrauber</x:v>
      </x:c>
      <x:c r="D146" s="34" t="str">
        <x:v>alliierte Unterstützung (Westdeutschland)</x:v>
      </x:c>
      <x:c r="E146" s="34"/>
      <x:c r="F146" s="34"/>
      <x:c r="G146" s="34" t="str">
        <x:v>allied</x:v>
      </x:c>
      <x:c r="H146" s="34" t="str">
        <x:f>IF(OR($D146="allied",$D146="Alliierte Unterstützung"),"Alliierte Unterstützung",IF(OR($G146="prototype",$G146="fictional",$G146="never"),"Nie eingeführt / fiktiv",IF($E146="","Unklar",IF('Übersicht'!$B$3&lt;$E146,"Noch nicht eingeführt",IF(AND($F146&lt;&gt;"",'Übersicht'!$B$3&gt;$F146),"Nicht mehr im Einsatz","Im Einsatz")))))</x:f>
        <x:v>Unklar</x:v>
      </x:c>
      <x:c r="I146" s="34" t="str">
        <x:f>IF(H146="Im Einsatz","Ja",IF(H146="Alliierte Unterstützung","n/a","Nein"))</x:f>
        <x:v>Nein</x:v>
      </x:c>
      <x:c r="J146" s="34" t="str">
        <x:v>hoch</x:v>
      </x:c>
      <x:c r="K146" s="34" t="str">
        <x:v>Im niederländischen Katalog als alliierte deutsche Unterstützung; nicht als niederländischer Eigenbestand behandeln.</x:v>
      </x:c>
      <x:c r="L146" s="34" t="str">
        <x:v>https://www.bundeswehr.de/de/ausruestung-technik-bundeswehr/kampfpanzer-leopard-versionen-bundeswehr</x:v>
      </x:c>
      <x:c r="M146" s="34" t="str">
        <x:v>H01</x:v>
      </x:c>
    </x:row>
    <x:row r="147">
      <x:c r="A147" s="34" t="str">
        <x:v>Niederlande</x:v>
      </x:c>
      <x:c r="B147" s="34" t="str">
        <x:v>Tornado</x:v>
      </x:c>
      <x:c r="C147" s="34" t="str">
        <x:v>Kampfflugzeug</x:v>
      </x:c>
      <x:c r="D147" s="34" t="str">
        <x:v>alliierte Unterstützung (Westdeutschland)</x:v>
      </x:c>
      <x:c r="E147" s="34"/>
      <x:c r="F147" s="34"/>
      <x:c r="G147" s="34" t="str">
        <x:v>allied</x:v>
      </x:c>
      <x:c r="H147" s="34" t="str">
        <x:f>IF(OR($D147="allied",$D147="Alliierte Unterstützung"),"Alliierte Unterstützung",IF(OR($G147="prototype",$G147="fictional",$G147="never"),"Nie eingeführt / fiktiv",IF($E147="","Unklar",IF('Übersicht'!$B$3&lt;$E147,"Noch nicht eingeführt",IF(AND($F147&lt;&gt;"",'Übersicht'!$B$3&gt;$F147),"Nicht mehr im Einsatz","Im Einsatz")))))</x:f>
        <x:v>Unklar</x:v>
      </x:c>
      <x:c r="I147" s="34" t="str">
        <x:f>IF(H147="Im Einsatz","Ja",IF(H147="Alliierte Unterstützung","n/a","Nein"))</x:f>
        <x:v>Nein</x:v>
      </x:c>
      <x:c r="J147" s="34" t="str">
        <x:v>hoch</x:v>
      </x:c>
      <x:c r="K147" s="34" t="str">
        <x:v>Im niederländischen Katalog als alliierte deutsche Unterstützung; nicht als niederländischer Eigenbestand behandeln.</x:v>
      </x:c>
      <x:c r="L147" s="34" t="str">
        <x:v>https://www.bundeswehr.de/de/ausruestung-technik-bundeswehr/kampfpanzer-leopard-versionen-bundeswehr</x:v>
      </x:c>
      <x:c r="M147" s="34" t="str">
        <x:v>H01</x:v>
      </x:c>
    </x:row>
    <x:row r="148">
      <x:c r="A148" s="34" t="str">
        <x:v>ANZAC</x:v>
      </x:c>
      <x:c r="B148" s="34" t="str">
        <x:v>Leopard AS1</x:v>
      </x:c>
      <x:c r="C148" s="34" t="str">
        <x:v>Kampfpanzer</x:v>
      </x:c>
      <x:c r="D148" s="34" t="str">
        <x:v>Australien</x:v>
      </x:c>
      <x:c r="E148" s="34" t="n">
        <x:v>1976</x:v>
      </x:c>
      <x:c r="F148" s="34" t="n">
        <x:v>2007</x:v>
      </x:c>
      <x:c r="G148" s="34" t="str">
        <x:v>real</x:v>
      </x:c>
      <x:c r="H148" s="34" t="str">
        <x:f>IF(OR($D148="allied",$D148="Alliierte Unterstützung"),"Alliierte Unterstützung",IF(OR($G148="prototype",$G148="fictional",$G148="never"),"Nie eingeführt / fiktiv",IF($E148="","Unklar",IF('Übersicht'!$B$3&lt;$E148,"Noch nicht eingeführt",IF(AND($F148&lt;&gt;"",'Übersicht'!$B$3&gt;$F148),"Nicht mehr im Einsatz","Im Einsatz")))))</x:f>
        <x:v>Im Einsatz</x:v>
      </x:c>
      <x:c r="I148" s="34" t="str">
        <x:f>IF(H148="Im Einsatz","Ja",IF(H148="Alliierte Unterstützung","n/a","Nein"))</x:f>
        <x:v>Ja</x:v>
      </x:c>
      <x:c r="J148" s="34" t="str">
        <x:v>hoch</x:v>
      </x:c>
      <x:c r="K148" s="34" t="str">
        <x:v>Australien; Einführung ab 1976/77, Ausmusterung 2007.</x:v>
      </x:c>
      <x:c r="L148" s="34" t="str">
        <x:v>https://www.anao.gov.au/work/performance-audit/acquisition-the-abrams-main-battle-tank ; https://en.wikipedia.org/wiki/Leopard_1</x:v>
      </x:c>
      <x:c r="M148" s="34" t="str">
        <x:v>H03;H05</x:v>
      </x:c>
    </x:row>
    <x:row r="149">
      <x:c r="A149" s="34" t="str">
        <x:v>ANZAC</x:v>
      </x:c>
      <x:c r="B149" s="34" t="str">
        <x:v>M1A1 Abrams</x:v>
      </x:c>
      <x:c r="C149" s="34" t="str">
        <x:v>Kampfpanzer</x:v>
      </x:c>
      <x:c r="D149" s="34" t="str">
        <x:v>Australien / spätere Epoche</x:v>
      </x:c>
      <x:c r="E149" s="34" t="n">
        <x:v>2007</x:v>
      </x:c>
      <x:c r="F149" s="34"/>
      <x:c r="G149" s="34" t="str">
        <x:v>real</x:v>
      </x:c>
      <x:c r="H149" s="34" t="str">
        <x:f>IF(OR($D149="allied",$D149="Alliierte Unterstützung"),"Alliierte Unterstützung",IF(OR($G149="prototype",$G149="fictional",$G149="never"),"Nie eingeführt / fiktiv",IF($E149="","Unklar",IF('Übersicht'!$B$3&lt;$E149,"Noch nicht eingeführt",IF(AND($F149&lt;&gt;"",'Übersicht'!$B$3&gt;$F149),"Nicht mehr im Einsatz","Im Einsatz")))))</x:f>
        <x:v>Noch nicht eingeführt</x:v>
      </x:c>
      <x:c r="I149" s="34" t="str">
        <x:f>IF(H149="Im Einsatz","Ja",IF(H149="Alliierte Unterstützung","n/a","Nein"))</x:f>
        <x:v>Nein</x:v>
      </x:c>
      <x:c r="J149" s="34" t="str">
        <x:v>hoch</x:v>
      </x:c>
      <x:c r="K149" s="34" t="str">
        <x:v>Australien; klar nach 1985.</x:v>
      </x:c>
      <x:c r="L149" s="34" t="str">
        <x:v>https://www.anao.gov.au/work/performance-audit/acquisition-the-abrams-main-battle-tank</x:v>
      </x:c>
      <x:c r="M149" s="34" t="str">
        <x:v>H03</x:v>
      </x:c>
    </x:row>
    <x:row r="150">
      <x:c r="A150" s="34" t="str">
        <x:v>ANZAC</x:v>
      </x:c>
      <x:c r="B150" s="34" t="str">
        <x:v>M113 T50</x:v>
      </x:c>
      <x:c r="C150" s="34" t="str">
        <x:v>Transportpanzer</x:v>
      </x:c>
      <x:c r="D150" s="34" t="str">
        <x:v>Australien</x:v>
      </x:c>
      <x:c r="E150" s="34" t="n">
        <x:v>1965</x:v>
      </x:c>
      <x:c r="F150" s="34"/>
      <x:c r="G150" s="34" t="str">
        <x:v>real</x:v>
      </x:c>
      <x:c r="H150" s="34" t="str">
        <x:f>IF(OR($D150="allied",$D150="Alliierte Unterstützung"),"Alliierte Unterstützung",IF(OR($G150="prototype",$G150="fictional",$G150="never"),"Nie eingeführt / fiktiv",IF($E150="","Unklar",IF('Übersicht'!$B$3&lt;$E150,"Noch nicht eingeführt",IF(AND($F150&lt;&gt;"",'Übersicht'!$B$3&gt;$F150),"Nicht mehr im Einsatz","Im Einsatz")))))</x:f>
        <x:v>Im Einsatz</x:v>
      </x:c>
      <x:c r="I150" s="34" t="str">
        <x:f>IF(H150="Im Einsatz","Ja",IF(H150="Alliierte Unterstützung","n/a","Nein"))</x:f>
        <x:v>Ja</x:v>
      </x:c>
      <x:c r="J150" s="34" t="str">
        <x:v>mittel</x:v>
      </x:c>
      <x:c r="K150" s="34" t="str">
        <x:v>Australische M113-Familie; Endjahre je Untervariante variieren.</x:v>
      </x:c>
      <x:c r="L150" s="34" t="str">
        <x:v>https://www.defence.gov.au/sites/default/files/2020-08/Land%20Combat%20and%20Protected%20Vehicles%20Industry%20Plan.pdf</x:v>
      </x:c>
      <x:c r="M150" s="34" t="str">
        <x:v>H04</x:v>
      </x:c>
    </x:row>
    <x:row r="151">
      <x:c r="A151" s="34" t="str">
        <x:v>ANZAC</x:v>
      </x:c>
      <x:c r="B151" s="34" t="str">
        <x:v>M113 LRV</x:v>
      </x:c>
      <x:c r="C151" s="34" t="str">
        <x:v>Spähpanzer</x:v>
      </x:c>
      <x:c r="D151" s="34" t="str">
        <x:v>Australien</x:v>
      </x:c>
      <x:c r="E151" s="34" t="n">
        <x:v>1967</x:v>
      </x:c>
      <x:c r="F151" s="34"/>
      <x:c r="G151" s="34" t="str">
        <x:v>real</x:v>
      </x:c>
      <x:c r="H151" s="34" t="str">
        <x:f>IF(OR($D151="allied",$D151="Alliierte Unterstützung"),"Alliierte Unterstützung",IF(OR($G151="prototype",$G151="fictional",$G151="never"),"Nie eingeführt / fiktiv",IF($E151="","Unklar",IF('Übersicht'!$B$3&lt;$E151,"Noch nicht eingeführt",IF(AND($F151&lt;&gt;"",'Übersicht'!$B$3&gt;$F151),"Nicht mehr im Einsatz","Im Einsatz")))))</x:f>
        <x:v>Im Einsatz</x:v>
      </x:c>
      <x:c r="I151" s="34" t="str">
        <x:f>IF(H151="Im Einsatz","Ja",IF(H151="Alliierte Unterstützung","n/a","Nein"))</x:f>
        <x:v>Ja</x:v>
      </x:c>
      <x:c r="J151" s="34" t="str">
        <x:v>mittel</x:v>
      </x:c>
      <x:c r="K151" s="34" t="str">
        <x:v>Australische M113-Familie; Endjahre je Untervariante variieren.</x:v>
      </x:c>
      <x:c r="L151" s="34" t="str">
        <x:v>https://www.defence.gov.au/sites/default/files/2020-08/Land%20Combat%20and%20Protected%20Vehicles%20Industry%20Plan.pdf</x:v>
      </x:c>
      <x:c r="M151" s="34" t="str">
        <x:v>H04</x:v>
      </x:c>
    </x:row>
    <x:row r="152">
      <x:c r="A152" s="34" t="str">
        <x:v>ANZAC</x:v>
      </x:c>
      <x:c r="B152" s="34" t="str">
        <x:v>M113 MRV</x:v>
      </x:c>
      <x:c r="C152" s="34" t="str">
        <x:v>Späh-/Feuerunterstützung</x:v>
      </x:c>
      <x:c r="D152" s="34" t="str">
        <x:v>Australien</x:v>
      </x:c>
      <x:c r="E152" s="34" t="n">
        <x:v>1979</x:v>
      </x:c>
      <x:c r="F152" s="34"/>
      <x:c r="G152" s="34" t="str">
        <x:v>real</x:v>
      </x:c>
      <x:c r="H152" s="34" t="str">
        <x:f>IF(OR($D152="allied",$D152="Alliierte Unterstützung"),"Alliierte Unterstützung",IF(OR($G152="prototype",$G152="fictional",$G152="never"),"Nie eingeführt / fiktiv",IF($E152="","Unklar",IF('Übersicht'!$B$3&lt;$E152,"Noch nicht eingeführt",IF(AND($F152&lt;&gt;"",'Übersicht'!$B$3&gt;$F152),"Nicht mehr im Einsatz","Im Einsatz")))))</x:f>
        <x:v>Im Einsatz</x:v>
      </x:c>
      <x:c r="I152" s="34" t="str">
        <x:f>IF(H152="Im Einsatz","Ja",IF(H152="Alliierte Unterstützung","n/a","Nein"))</x:f>
        <x:v>Ja</x:v>
      </x:c>
      <x:c r="J152" s="34" t="str">
        <x:v>mittel</x:v>
      </x:c>
      <x:c r="K152" s="34" t="str">
        <x:v>Australische M113-Familie; Endjahre je Untervariante variieren.</x:v>
      </x:c>
      <x:c r="L152" s="34" t="str">
        <x:v>https://www.defence.gov.au/sites/default/files/2020-08/Land%20Combat%20and%20Protected%20Vehicles%20Industry%20Plan.pdf</x:v>
      </x:c>
      <x:c r="M152" s="34" t="str">
        <x:v>H04</x:v>
      </x:c>
    </x:row>
    <x:row r="153">
      <x:c r="A153" s="34" t="str">
        <x:v>ANZAC</x:v>
      </x:c>
      <x:c r="B153" s="34" t="str">
        <x:v>M125</x:v>
      </x:c>
      <x:c r="C153" s="34" t="str">
        <x:v>Mörserträger</x:v>
      </x:c>
      <x:c r="D153" s="34" t="str">
        <x:v>Australien</x:v>
      </x:c>
      <x:c r="E153" s="34" t="n">
        <x:v>1965</x:v>
      </x:c>
      <x:c r="F153" s="34"/>
      <x:c r="G153" s="34" t="str">
        <x:v>real</x:v>
      </x:c>
      <x:c r="H153" s="34" t="str">
        <x:f>IF(OR($D153="allied",$D153="Alliierte Unterstützung"),"Alliierte Unterstützung",IF(OR($G153="prototype",$G153="fictional",$G153="never"),"Nie eingeführt / fiktiv",IF($E153="","Unklar",IF('Übersicht'!$B$3&lt;$E153,"Noch nicht eingeführt",IF(AND($F153&lt;&gt;"",'Übersicht'!$B$3&gt;$F153),"Nicht mehr im Einsatz","Im Einsatz")))))</x:f>
        <x:v>Im Einsatz</x:v>
      </x:c>
      <x:c r="I153" s="34" t="str">
        <x:f>IF(H153="Im Einsatz","Ja",IF(H153="Alliierte Unterstützung","n/a","Nein"))</x:f>
        <x:v>Ja</x:v>
      </x:c>
      <x:c r="J153" s="34" t="str">
        <x:v>mittel</x:v>
      </x:c>
      <x:c r="K153" s="34" t="str">
        <x:v>Australische M113-Familie; Endjahre je Untervariante variieren.</x:v>
      </x:c>
      <x:c r="L153" s="34" t="str">
        <x:v>https://www.defence.gov.au/sites/default/files/2020-08/Land%20Combat%20and%20Protected%20Vehicles%20Industry%20Plan.pdf</x:v>
      </x:c>
      <x:c r="M153" s="34" t="str">
        <x:v>H04</x:v>
      </x:c>
    </x:row>
    <x:row r="154">
      <x:c r="A154" s="34" t="str">
        <x:v>ANZAC</x:v>
      </x:c>
      <x:c r="B154" s="34" t="str">
        <x:v>Anti-tank Land Rover 106mm</x:v>
      </x:c>
      <x:c r="C154" s="34" t="str">
        <x:v>Panzerabwehrfahrzeug</x:v>
      </x:c>
      <x:c r="D154" s="34" t="str">
        <x:v>Australien</x:v>
      </x:c>
      <x:c r="E154" s="34" t="n">
        <x:v>1960</x:v>
      </x:c>
      <x:c r="F154" s="34" t="n">
        <x:v>1990</x:v>
      </x:c>
      <x:c r="G154" s="34" t="str">
        <x:v>real</x:v>
      </x:c>
      <x:c r="H154" s="34" t="str">
        <x:f>IF(OR($D154="allied",$D154="Alliierte Unterstützung"),"Alliierte Unterstützung",IF(OR($G154="prototype",$G154="fictional",$G154="never"),"Nie eingeführt / fiktiv",IF($E154="","Unklar",IF('Übersicht'!$B$3&lt;$E154,"Noch nicht eingeführt",IF(AND($F154&lt;&gt;"",'Übersicht'!$B$3&gt;$F154),"Nicht mehr im Einsatz","Im Einsatz")))))</x:f>
        <x:v>Im Einsatz</x:v>
      </x:c>
      <x:c r="I154" s="34" t="str">
        <x:f>IF(H154="Im Einsatz","Ja",IF(H154="Alliierte Unterstützung","n/a","Nein"))</x:f>
        <x:v>Ja</x:v>
      </x:c>
      <x:c r="J154" s="34" t="str">
        <x:v>mittel</x:v>
      </x:c>
      <x:c r="K154" s="34" t="str">
        <x:v>106-mm-Rückstoßgeschütz auf Land Rover, langjähriger australischer Einsatz.</x:v>
      </x:c>
      <x:c r="L154" s="34" t="str">
        <x:v>https://www.team-yankee.com/Default.aspx?art_id=7856&amp;tabid=905</x:v>
      </x:c>
      <x:c r="M154" s="34"/>
    </x:row>
    <x:row r="155">
      <x:c r="A155" s="34" t="str">
        <x:v>ANZAC</x:v>
      </x:c>
      <x:c r="B155" s="34" t="str">
        <x:v>M113 Redeye / RBS-70</x:v>
      </x:c>
      <x:c r="C155" s="34" t="str">
        <x:v>Flugabwehrfahrzeug</x:v>
      </x:c>
      <x:c r="D155" s="34" t="str">
        <x:v>Australien</x:v>
      </x:c>
      <x:c r="E155" s="34" t="n">
        <x:v>1977</x:v>
      </x:c>
      <x:c r="F155" s="34"/>
      <x:c r="G155" s="34" t="str">
        <x:v>real</x:v>
      </x:c>
      <x:c r="H155" s="34" t="str">
        <x:f>IF(OR($D155="allied",$D155="Alliierte Unterstützung"),"Alliierte Unterstützung",IF(OR($G155="prototype",$G155="fictional",$G155="never"),"Nie eingeführt / fiktiv",IF($E155="","Unklar",IF('Übersicht'!$B$3&lt;$E155,"Noch nicht eingeführt",IF(AND($F155&lt;&gt;"",'Übersicht'!$B$3&gt;$F155),"Nicht mehr im Einsatz","Im Einsatz")))))</x:f>
        <x:v>Im Einsatz</x:v>
      </x:c>
      <x:c r="I155" s="34" t="str">
        <x:f>IF(H155="Im Einsatz","Ja",IF(H155="Alliierte Unterstützung","n/a","Nein"))</x:f>
        <x:v>Ja</x:v>
      </x:c>
      <x:c r="J155" s="34" t="str">
        <x:v>mittel</x:v>
      </x:c>
      <x:c r="K155" s="34" t="str">
        <x:v>RBS-70 ab Ende 1970er; Redeye-Option zeitgenössisch.</x:v>
      </x:c>
      <x:c r="L155" s="34" t="str">
        <x:v>https://en.wikipedia.org/wiki/RBS_70</x:v>
      </x:c>
      <x:c r="M155" s="34"/>
    </x:row>
    <x:row r="156">
      <x:c r="A156" s="34" t="str">
        <x:v>ANZAC</x:v>
      </x:c>
      <x:c r="B156" s="34" t="str">
        <x:v>LAV-25 / ASLAV Trial</x:v>
      </x:c>
      <x:c r="C156" s="34" t="str">
        <x:v>Radspähpanzer</x:v>
      </x:c>
      <x:c r="D156" s="34" t="str">
        <x:v>Australien / Versuche bzw. spätere Epoche</x:v>
      </x:c>
      <x:c r="E156" s="34" t="n">
        <x:v>1992</x:v>
      </x:c>
      <x:c r="F156" s="34" t="n">
        <x:v>2021</x:v>
      </x:c>
      <x:c r="G156" s="34" t="str">
        <x:v>real</x:v>
      </x:c>
      <x:c r="H156" s="34" t="str">
        <x:f>IF(OR($D156="allied",$D156="Alliierte Unterstützung"),"Alliierte Unterstützung",IF(OR($G156="prototype",$G156="fictional",$G156="never"),"Nie eingeführt / fiktiv",IF($E156="","Unklar",IF('Übersicht'!$B$3&lt;$E156,"Noch nicht eingeführt",IF(AND($F156&lt;&gt;"",'Übersicht'!$B$3&gt;$F156),"Nicht mehr im Einsatz","Im Einsatz")))))</x:f>
        <x:v>Noch nicht eingeführt</x:v>
      </x:c>
      <x:c r="I156" s="34" t="str">
        <x:f>IF(H156="Im Einsatz","Ja",IF(H156="Alliierte Unterstützung","n/a","Nein"))</x:f>
        <x:v>Nein</x:v>
      </x:c>
      <x:c r="J156" s="34" t="str">
        <x:v>hoch</x:v>
      </x:c>
      <x:c r="K156" s="34" t="str">
        <x:v>Australische ASLAV-Einführung in den 1990ern; Team-Yankee-„Trials“ ist alt-historisch.</x:v>
      </x:c>
      <x:c r="L156" s="34" t="str">
        <x:v>https://en.wikipedia.org/wiki/ASLAV</x:v>
      </x:c>
      <x:c r="M156" s="34"/>
    </x:row>
    <x:row r="157">
      <x:c r="A157" s="34" t="str">
        <x:v>ANZAC</x:v>
      </x:c>
      <x:c r="B157" s="34" t="str">
        <x:v>Scorpion</x:v>
      </x:c>
      <x:c r="C157" s="34" t="str">
        <x:v>Spähpanzer</x:v>
      </x:c>
      <x:c r="D157" s="34" t="str">
        <x:v>ANZAC / Neuseeland-Spieloption</x:v>
      </x:c>
      <x:c r="E157" s="34" t="n">
        <x:v>1982</x:v>
      </x:c>
      <x:c r="F157" s="34" t="n">
        <x:v>1998</x:v>
      </x:c>
      <x:c r="G157" s="34" t="str">
        <x:v>real</x:v>
      </x:c>
      <x:c r="H157" s="34" t="str">
        <x:f>IF(OR($D157="allied",$D157="Alliierte Unterstützung"),"Alliierte Unterstützung",IF(OR($G157="prototype",$G157="fictional",$G157="never"),"Nie eingeführt / fiktiv",IF($E157="","Unklar",IF('Übersicht'!$B$3&lt;$E157,"Noch nicht eingeführt",IF(AND($F157&lt;&gt;"",'Übersicht'!$B$3&gt;$F157),"Nicht mehr im Einsatz","Im Einsatz")))))</x:f>
        <x:v>Im Einsatz</x:v>
      </x:c>
      <x:c r="I157" s="34" t="str">
        <x:f>IF(H157="Im Einsatz","Ja",IF(H157="Alliierte Unterstützung","n/a","Nein"))</x:f>
        <x:v>Ja</x:v>
      </x:c>
      <x:c r="J157" s="34" t="str">
        <x:v>niedrig</x:v>
      </x:c>
      <x:c r="K157" s="34" t="str">
        <x:v>Neuseeland setzte CVR(T) Scorpion ein; Jahreswerte näherungsweise.</x:v>
      </x:c>
      <x:c r="L157" s="34" t="str">
        <x:v>https://en.wikipedia.org/wiki/FV101_Scorpion</x:v>
      </x:c>
      <x:c r="M157" s="34"/>
    </x:row>
    <x:row r="158">
      <x:c r="A158" s="34" t="str">
        <x:v>ANZAC</x:v>
      </x:c>
      <x:c r="B158" s="34" t="str">
        <x:v>A-4 Skyhawk</x:v>
      </x:c>
      <x:c r="C158" s="34" t="str">
        <x:v>Kampfflugzeug</x:v>
      </x:c>
      <x:c r="D158" s="34" t="str">
        <x:v>Neuseeland</x:v>
      </x:c>
      <x:c r="E158" s="34" t="n">
        <x:v>1970</x:v>
      </x:c>
      <x:c r="F158" s="34" t="n">
        <x:v>2001</x:v>
      </x:c>
      <x:c r="G158" s="34" t="str">
        <x:v>real</x:v>
      </x:c>
      <x:c r="H158" s="34" t="str">
        <x:f>IF(OR($D158="allied",$D158="Alliierte Unterstützung"),"Alliierte Unterstützung",IF(OR($G158="prototype",$G158="fictional",$G158="never"),"Nie eingeführt / fiktiv",IF($E158="","Unklar",IF('Übersicht'!$B$3&lt;$E158,"Noch nicht eingeführt",IF(AND($F158&lt;&gt;"",'Übersicht'!$B$3&gt;$F158),"Nicht mehr im Einsatz","Im Einsatz")))))</x:f>
        <x:v>Im Einsatz</x:v>
      </x:c>
      <x:c r="I158" s="34" t="str">
        <x:f>IF(H158="Im Einsatz","Ja",IF(H158="Alliierte Unterstützung","n/a","Nein"))</x:f>
        <x:v>Ja</x:v>
      </x:c>
      <x:c r="J158" s="34" t="str">
        <x:v>mittel</x:v>
      </x:c>
      <x:c r="K158" s="34" t="str">
        <x:v>Royal New Zealand Air Force.</x:v>
      </x:c>
      <x:c r="L158" s="34" t="str">
        <x:v>https://en.wikipedia.org/wiki/Douglas_A-4_Skyhawk</x:v>
      </x:c>
      <x:c r="M158" s="34"/>
    </x:row>
    <x:row r="159">
      <x:c r="A159" s="34" t="str">
        <x:v>ANZAC</x:v>
      </x:c>
      <x:c r="B159" s="34" t="str">
        <x:v>MILAN</x:v>
      </x:c>
      <x:c r="C159" s="34" t="str">
        <x:v>Panzerabwehrlenkwaffe</x:v>
      </x:c>
      <x:c r="D159" s="34" t="str">
        <x:v>ANZAC</x:v>
      </x:c>
      <x:c r="E159" s="34" t="n">
        <x:v>1980</x:v>
      </x:c>
      <x:c r="F159" s="34"/>
      <x:c r="G159" s="34" t="str">
        <x:v>real</x:v>
      </x:c>
      <x:c r="H159" s="34" t="str">
        <x:f>IF(OR($D159="allied",$D159="Alliierte Unterstützung"),"Alliierte Unterstützung",IF(OR($G159="prototype",$G159="fictional",$G159="never"),"Nie eingeführt / fiktiv",IF($E159="","Unklar",IF('Übersicht'!$B$3&lt;$E159,"Noch nicht eingeführt",IF(AND($F159&lt;&gt;"",'Übersicht'!$B$3&gt;$F159),"Nicht mehr im Einsatz","Im Einsatz")))))</x:f>
        <x:v>Im Einsatz</x:v>
      </x:c>
      <x:c r="I159" s="34" t="str">
        <x:f>IF(H159="Im Einsatz","Ja",IF(H159="Alliierte Unterstützung","n/a","Nein"))</x:f>
        <x:v>Ja</x:v>
      </x:c>
      <x:c r="J159" s="34" t="str">
        <x:v>niedrig</x:v>
      </x:c>
      <x:c r="K159" s="34" t="str">
        <x:v>ANZAC-Infanterieoption; Einführung je Teilstreitkraft unterschiedlich.</x:v>
      </x:c>
      <x:c r="L159" s="34" t="str">
        <x:v>https://en.wikipedia.org/wiki/MILAN</x:v>
      </x:c>
      <x:c r="M159" s="34"/>
    </x:row>
    <x:row r="160">
      <x:c r="A160" s="34" t="str">
        <x:v>ANZAC</x:v>
      </x:c>
      <x:c r="B160" s="34" t="str">
        <x:v>Carl Gustaf</x:v>
      </x:c>
      <x:c r="C160" s="34" t="str">
        <x:v>Panzerabwehrhandwaffe</x:v>
      </x:c>
      <x:c r="D160" s="34" t="str">
        <x:v>ANZAC</x:v>
      </x:c>
      <x:c r="E160" s="34" t="n">
        <x:v>1960</x:v>
      </x:c>
      <x:c r="F160" s="34"/>
      <x:c r="G160" s="34" t="str">
        <x:v>real</x:v>
      </x:c>
      <x:c r="H160" s="34" t="str">
        <x:f>IF(OR($D160="allied",$D160="Alliierte Unterstützung"),"Alliierte Unterstützung",IF(OR($G160="prototype",$G160="fictional",$G160="never"),"Nie eingeführt / fiktiv",IF($E160="","Unklar",IF('Übersicht'!$B$3&lt;$E160,"Noch nicht eingeführt",IF(AND($F160&lt;&gt;"",'Übersicht'!$B$3&gt;$F160),"Nicht mehr im Einsatz","Im Einsatz")))))</x:f>
        <x:v>Im Einsatz</x:v>
      </x:c>
      <x:c r="I160" s="34" t="str">
        <x:f>IF(H160="Im Einsatz","Ja",IF(H160="Alliierte Unterstützung","n/a","Nein"))</x:f>
        <x:v>Ja</x:v>
      </x:c>
      <x:c r="J160" s="34" t="str">
        <x:v>mittel</x:v>
      </x:c>
      <x:c r="K160" s="34"/>
      <x:c r="L160" s="34" t="str">
        <x:v>https://en.wikipedia.org/wiki/Carl_Gustaf_8.4_cm_recoilless_rifle</x:v>
      </x:c>
      <x:c r="M160" s="34"/>
    </x:row>
    <x:row r="161">
      <x:c r="A161" s="34" t="str">
        <x:v>Belgien</x:v>
      </x:c>
      <x:c r="B161" s="34" t="str">
        <x:v>Leopard 1</x:v>
      </x:c>
      <x:c r="C161" s="34" t="str">
        <x:v>Kampfpanzer</x:v>
      </x:c>
      <x:c r="D161" s="34" t="str">
        <x:v>national</x:v>
      </x:c>
      <x:c r="E161" s="34" t="n">
        <x:v>1968</x:v>
      </x:c>
      <x:c r="F161" s="34" t="n">
        <x:v>2014</x:v>
      </x:c>
      <x:c r="G161" s="34" t="str">
        <x:v>real</x:v>
      </x:c>
      <x:c r="H161" s="34" t="str">
        <x:f>IF(OR($D161="allied",$D161="Alliierte Unterstützung"),"Alliierte Unterstützung",IF(OR($G161="prototype",$G161="fictional",$G161="never"),"Nie eingeführt / fiktiv",IF($E161="","Unklar",IF('Übersicht'!$B$3&lt;$E161,"Noch nicht eingeführt",IF(AND($F161&lt;&gt;"",'Übersicht'!$B$3&gt;$F161),"Nicht mehr im Einsatz","Im Einsatz")))))</x:f>
        <x:v>Im Einsatz</x:v>
      </x:c>
      <x:c r="I161" s="34" t="str">
        <x:f>IF(H161="Im Einsatz","Ja",IF(H161="Alliierte Unterstützung","n/a","Nein"))</x:f>
        <x:v>Ja</x:v>
      </x:c>
      <x:c r="J161" s="34" t="str">
        <x:v>mittel</x:v>
      </x:c>
      <x:c r="K161" s="34"/>
      <x:c r="L161" s="34" t="str">
        <x:v>https://en.wikipedia.org/wiki/Leopard_1</x:v>
      </x:c>
      <x:c r="M161" s="34" t="str">
        <x:v>H05</x:v>
      </x:c>
    </x:row>
    <x:row r="162">
      <x:c r="A162" s="34" t="str">
        <x:v>Belgien</x:v>
      </x:c>
      <x:c r="B162" s="34" t="str">
        <x:v>AIFV-B</x:v>
      </x:c>
      <x:c r="C162" s="34" t="str">
        <x:v>Schützenpanzer</x:v>
      </x:c>
      <x:c r="D162" s="34" t="str">
        <x:v>national</x:v>
      </x:c>
      <x:c r="E162" s="34" t="n">
        <x:v>1985</x:v>
      </x:c>
      <x:c r="F162" s="34" t="n">
        <x:v>2008</x:v>
      </x:c>
      <x:c r="G162" s="34" t="str">
        <x:v>real</x:v>
      </x:c>
      <x:c r="H162" s="34" t="str">
        <x:f>IF(OR($D162="allied",$D162="Alliierte Unterstützung"),"Alliierte Unterstützung",IF(OR($G162="prototype",$G162="fictional",$G162="never"),"Nie eingeführt / fiktiv",IF($E162="","Unklar",IF('Übersicht'!$B$3&lt;$E162,"Noch nicht eingeführt",IF(AND($F162&lt;&gt;"",'Übersicht'!$B$3&gt;$F162),"Nicht mehr im Einsatz","Im Einsatz")))))</x:f>
        <x:v>Im Einsatz</x:v>
      </x:c>
      <x:c r="I162" s="34" t="str">
        <x:f>IF(H162="Im Einsatz","Ja",IF(H162="Alliierte Unterstützung","n/a","Nein"))</x:f>
        <x:v>Ja</x:v>
      </x:c>
      <x:c r="J162" s="34" t="str">
        <x:v>mittel</x:v>
      </x:c>
      <x:c r="K162" s="34"/>
      <x:c r="L162" s="34" t="str">
        <x:v>https://en.wikipedia.org/wiki/Armored_Infantry_Fighting_Vehicle</x:v>
      </x:c>
      <x:c r="M162" s="34"/>
    </x:row>
    <x:row r="163">
      <x:c r="A163" s="34" t="str">
        <x:v>Belgien</x:v>
      </x:c>
      <x:c r="B163" s="34" t="str">
        <x:v>M113</x:v>
      </x:c>
      <x:c r="C163" s="34" t="str">
        <x:v>Transportpanzer</x:v>
      </x:c>
      <x:c r="D163" s="34" t="str">
        <x:v>national</x:v>
      </x:c>
      <x:c r="E163" s="34" t="n">
        <x:v>1964</x:v>
      </x:c>
      <x:c r="F163" s="34" t="n">
        <x:v>2008</x:v>
      </x:c>
      <x:c r="G163" s="34" t="str">
        <x:v>real</x:v>
      </x:c>
      <x:c r="H163" s="34" t="str">
        <x:f>IF(OR($D163="allied",$D163="Alliierte Unterstützung"),"Alliierte Unterstützung",IF(OR($G163="prototype",$G163="fictional",$G163="never"),"Nie eingeführt / fiktiv",IF($E163="","Unklar",IF('Übersicht'!$B$3&lt;$E163,"Noch nicht eingeführt",IF(AND($F163&lt;&gt;"",'Übersicht'!$B$3&gt;$F163),"Nicht mehr im Einsatz","Im Einsatz")))))</x:f>
        <x:v>Im Einsatz</x:v>
      </x:c>
      <x:c r="I163" s="34" t="str">
        <x:f>IF(H163="Im Einsatz","Ja",IF(H163="Alliierte Unterstützung","n/a","Nein"))</x:f>
        <x:v>Ja</x:v>
      </x:c>
      <x:c r="J163" s="34" t="str">
        <x:v>mittel</x:v>
      </x:c>
      <x:c r="K163" s="34"/>
      <x:c r="L163" s="34" t="str">
        <x:v>https://en.wikipedia.org/wiki/M113_armored_personnel_carrier</x:v>
      </x:c>
      <x:c r="M163" s="34"/>
    </x:row>
    <x:row r="164">
      <x:c r="A164" s="34" t="str">
        <x:v>Belgien</x:v>
      </x:c>
      <x:c r="B164" s="34" t="str">
        <x:v>M106</x:v>
      </x:c>
      <x:c r="C164" s="34" t="str">
        <x:v>Mörserträger</x:v>
      </x:c>
      <x:c r="D164" s="34" t="str">
        <x:v>national</x:v>
      </x:c>
      <x:c r="E164" s="34" t="n">
        <x:v>1965</x:v>
      </x:c>
      <x:c r="F164" s="34" t="n">
        <x:v>2008</x:v>
      </x:c>
      <x:c r="G164" s="34" t="str">
        <x:v>real</x:v>
      </x:c>
      <x:c r="H164" s="34" t="str">
        <x:f>IF(OR($D164="allied",$D164="Alliierte Unterstützung"),"Alliierte Unterstützung",IF(OR($G164="prototype",$G164="fictional",$G164="never"),"Nie eingeführt / fiktiv",IF($E164="","Unklar",IF('Übersicht'!$B$3&lt;$E164,"Noch nicht eingeführt",IF(AND($F164&lt;&gt;"",'Übersicht'!$B$3&gt;$F164),"Nicht mehr im Einsatz","Im Einsatz")))))</x:f>
        <x:v>Im Einsatz</x:v>
      </x:c>
      <x:c r="I164" s="34" t="str">
        <x:f>IF(H164="Im Einsatz","Ja",IF(H164="Alliierte Unterstützung","n/a","Nein"))</x:f>
        <x:v>Ja</x:v>
      </x:c>
      <x:c r="J164" s="34" t="str">
        <x:v>mittel</x:v>
      </x:c>
      <x:c r="K164" s="34"/>
      <x:c r="L164" s="34" t="str">
        <x:v>https://en.wikipedia.org/wiki/M106_mortar_carrier</x:v>
      </x:c>
      <x:c r="M164" s="34"/>
    </x:row>
    <x:row r="165">
      <x:c r="A165" s="34" t="str">
        <x:v>Belgien</x:v>
      </x:c>
      <x:c r="B165" s="34" t="str">
        <x:v>Gepard</x:v>
      </x:c>
      <x:c r="C165" s="34" t="str">
        <x:v>Flugabwehrkanonenpanzer</x:v>
      </x:c>
      <x:c r="D165" s="34" t="str">
        <x:v>national</x:v>
      </x:c>
      <x:c r="E165" s="34" t="n">
        <x:v>1977</x:v>
      </x:c>
      <x:c r="F165" s="34" t="n">
        <x:v>1994</x:v>
      </x:c>
      <x:c r="G165" s="34" t="str">
        <x:v>real</x:v>
      </x:c>
      <x:c r="H165" s="34" t="str">
        <x:f>IF(OR($D165="allied",$D165="Alliierte Unterstützung"),"Alliierte Unterstützung",IF(OR($G165="prototype",$G165="fictional",$G165="never"),"Nie eingeführt / fiktiv",IF($E165="","Unklar",IF('Übersicht'!$B$3&lt;$E165,"Noch nicht eingeführt",IF(AND($F165&lt;&gt;"",'Übersicht'!$B$3&gt;$F165),"Nicht mehr im Einsatz","Im Einsatz")))))</x:f>
        <x:v>Im Einsatz</x:v>
      </x:c>
      <x:c r="I165" s="34" t="str">
        <x:f>IF(H165="Im Einsatz","Ja",IF(H165="Alliierte Unterstützung","n/a","Nein"))</x:f>
        <x:v>Ja</x:v>
      </x:c>
      <x:c r="J165" s="34" t="str">
        <x:v>mittel</x:v>
      </x:c>
      <x:c r="K165" s="34"/>
      <x:c r="L165" s="34" t="str">
        <x:v>https://en.wikipedia.org/wiki/Flakpanzer_Gepard</x:v>
      </x:c>
      <x:c r="M165" s="34"/>
    </x:row>
    <x:row r="166">
      <x:c r="A166" s="34" t="str">
        <x:v>Belgien</x:v>
      </x:c>
      <x:c r="B166" s="34" t="str">
        <x:v>Scorpion</x:v>
      </x:c>
      <x:c r="C166" s="34" t="str">
        <x:v>Spähpanzer</x:v>
      </x:c>
      <x:c r="D166" s="34" t="str">
        <x:v>national</x:v>
      </x:c>
      <x:c r="E166" s="34" t="n">
        <x:v>1973</x:v>
      </x:c>
      <x:c r="F166" s="34" t="n">
        <x:v>2004</x:v>
      </x:c>
      <x:c r="G166" s="34" t="str">
        <x:v>real</x:v>
      </x:c>
      <x:c r="H166" s="34" t="str">
        <x:f>IF(OR($D166="allied",$D166="Alliierte Unterstützung"),"Alliierte Unterstützung",IF(OR($G166="prototype",$G166="fictional",$G166="never"),"Nie eingeführt / fiktiv",IF($E166="","Unklar",IF('Übersicht'!$B$3&lt;$E166,"Noch nicht eingeführt",IF(AND($F166&lt;&gt;"",'Übersicht'!$B$3&gt;$F166),"Nicht mehr im Einsatz","Im Einsatz")))))</x:f>
        <x:v>Im Einsatz</x:v>
      </x:c>
      <x:c r="I166" s="34" t="str">
        <x:f>IF(H166="Im Einsatz","Ja",IF(H166="Alliierte Unterstützung","n/a","Nein"))</x:f>
        <x:v>Ja</x:v>
      </x:c>
      <x:c r="J166" s="34" t="str">
        <x:v>mittel</x:v>
      </x:c>
      <x:c r="K166" s="34"/>
      <x:c r="L166" s="34" t="str">
        <x:v>https://en.wikipedia.org/wiki/Combat_Vehicle_Reconnaissance_(Tracked)</x:v>
      </x:c>
      <x:c r="M166" s="34" t="str">
        <x:v>H29</x:v>
      </x:c>
    </x:row>
    <x:row r="167">
      <x:c r="A167" s="34" t="str">
        <x:v>Belgien</x:v>
      </x:c>
      <x:c r="B167" s="34" t="str">
        <x:v>Scimitar</x:v>
      </x:c>
      <x:c r="C167" s="34" t="str">
        <x:v>Spähpanzer</x:v>
      </x:c>
      <x:c r="D167" s="34" t="str">
        <x:v>national</x:v>
      </x:c>
      <x:c r="E167" s="34" t="n">
        <x:v>1973</x:v>
      </x:c>
      <x:c r="F167" s="34" t="n">
        <x:v>2004</x:v>
      </x:c>
      <x:c r="G167" s="34" t="str">
        <x:v>real</x:v>
      </x:c>
      <x:c r="H167" s="34" t="str">
        <x:f>IF(OR($D167="allied",$D167="Alliierte Unterstützung"),"Alliierte Unterstützung",IF(OR($G167="prototype",$G167="fictional",$G167="never"),"Nie eingeführt / fiktiv",IF($E167="","Unklar",IF('Übersicht'!$B$3&lt;$E167,"Noch nicht eingeführt",IF(AND($F167&lt;&gt;"",'Übersicht'!$B$3&gt;$F167),"Nicht mehr im Einsatz","Im Einsatz")))))</x:f>
        <x:v>Im Einsatz</x:v>
      </x:c>
      <x:c r="I167" s="34" t="str">
        <x:f>IF(H167="Im Einsatz","Ja",IF(H167="Alliierte Unterstützung","n/a","Nein"))</x:f>
        <x:v>Ja</x:v>
      </x:c>
      <x:c r="J167" s="34" t="str">
        <x:v>mittel</x:v>
      </x:c>
      <x:c r="K167" s="34"/>
      <x:c r="L167" s="34" t="str">
        <x:v>https://en.wikipedia.org/wiki/Combat_Vehicle_Reconnaissance_(Tracked)</x:v>
      </x:c>
      <x:c r="M167" s="34" t="str">
        <x:v>H29</x:v>
      </x:c>
    </x:row>
    <x:row r="168">
      <x:c r="A168" s="34" t="str">
        <x:v>Belgien</x:v>
      </x:c>
      <x:c r="B168" s="34" t="str">
        <x:v>Spartan</x:v>
      </x:c>
      <x:c r="C168" s="34" t="str">
        <x:v>Transportpanzer</x:v>
      </x:c>
      <x:c r="D168" s="34" t="str">
        <x:v>national</x:v>
      </x:c>
      <x:c r="E168" s="34" t="n">
        <x:v>1973</x:v>
      </x:c>
      <x:c r="F168" s="34" t="n">
        <x:v>2004</x:v>
      </x:c>
      <x:c r="G168" s="34" t="str">
        <x:v>real</x:v>
      </x:c>
      <x:c r="H168" s="34" t="str">
        <x:f>IF(OR($D168="allied",$D168="Alliierte Unterstützung"),"Alliierte Unterstützung",IF(OR($G168="prototype",$G168="fictional",$G168="never"),"Nie eingeführt / fiktiv",IF($E168="","Unklar",IF('Übersicht'!$B$3&lt;$E168,"Noch nicht eingeführt",IF(AND($F168&lt;&gt;"",'Übersicht'!$B$3&gt;$F168),"Nicht mehr im Einsatz","Im Einsatz")))))</x:f>
        <x:v>Im Einsatz</x:v>
      </x:c>
      <x:c r="I168" s="34" t="str">
        <x:f>IF(H168="Im Einsatz","Ja",IF(H168="Alliierte Unterstützung","n/a","Nein"))</x:f>
        <x:v>Ja</x:v>
      </x:c>
      <x:c r="J168" s="34" t="str">
        <x:v>mittel</x:v>
      </x:c>
      <x:c r="K168" s="34"/>
      <x:c r="L168" s="34" t="str">
        <x:v>https://en.wikipedia.org/wiki/Combat_Vehicle_Reconnaissance_(Tracked)</x:v>
      </x:c>
      <x:c r="M168" s="34" t="str">
        <x:v>H29</x:v>
      </x:c>
    </x:row>
    <x:row r="169">
      <x:c r="A169" s="34" t="str">
        <x:v>Belgien</x:v>
      </x:c>
      <x:c r="B169" s="34" t="str">
        <x:v>Striker</x:v>
      </x:c>
      <x:c r="C169" s="34" t="str">
        <x:v>Panzerabwehrfahrzeug</x:v>
      </x:c>
      <x:c r="D169" s="34" t="str">
        <x:v>national</x:v>
      </x:c>
      <x:c r="E169" s="34" t="n">
        <x:v>1976</x:v>
      </x:c>
      <x:c r="F169" s="34" t="n">
        <x:v>2004</x:v>
      </x:c>
      <x:c r="G169" s="34" t="str">
        <x:v>real</x:v>
      </x:c>
      <x:c r="H169" s="34" t="str">
        <x:f>IF(OR($D169="allied",$D169="Alliierte Unterstützung"),"Alliierte Unterstützung",IF(OR($G169="prototype",$G169="fictional",$G169="never"),"Nie eingeführt / fiktiv",IF($E169="","Unklar",IF('Übersicht'!$B$3&lt;$E169,"Noch nicht eingeführt",IF(AND($F169&lt;&gt;"",'Übersicht'!$B$3&gt;$F169),"Nicht mehr im Einsatz","Im Einsatz")))))</x:f>
        <x:v>Im Einsatz</x:v>
      </x:c>
      <x:c r="I169" s="34" t="str">
        <x:f>IF(H169="Im Einsatz","Ja",IF(H169="Alliierte Unterstützung","n/a","Nein"))</x:f>
        <x:v>Ja</x:v>
      </x:c>
      <x:c r="J169" s="34" t="str">
        <x:v>mittel</x:v>
      </x:c>
      <x:c r="K169" s="34"/>
      <x:c r="L169" s="34" t="str">
        <x:v>https://en.wikipedia.org/wiki/Combat_Vehicle_Reconnaissance_(Tracked)</x:v>
      </x:c>
      <x:c r="M169" s="34" t="str">
        <x:v>H29</x:v>
      </x:c>
    </x:row>
    <x:row r="170">
      <x:c r="A170" s="34" t="str">
        <x:v>Belgien</x:v>
      </x:c>
      <x:c r="B170" s="34" t="str">
        <x:v>Kanonenjagdpanzer</x:v>
      </x:c>
      <x:c r="C170" s="34" t="str">
        <x:v>Jagdpanzer</x:v>
      </x:c>
      <x:c r="D170" s="34" t="str">
        <x:v>national</x:v>
      </x:c>
      <x:c r="E170" s="34" t="n">
        <x:v>1967</x:v>
      </x:c>
      <x:c r="F170" s="34" t="n">
        <x:v>1989</x:v>
      </x:c>
      <x:c r="G170" s="34" t="str">
        <x:v>real</x:v>
      </x:c>
      <x:c r="H170" s="34" t="str">
        <x:f>IF(OR($D170="allied",$D170="Alliierte Unterstützung"),"Alliierte Unterstützung",IF(OR($G170="prototype",$G170="fictional",$G170="never"),"Nie eingeführt / fiktiv",IF($E170="","Unklar",IF('Übersicht'!$B$3&lt;$E170,"Noch nicht eingeführt",IF(AND($F170&lt;&gt;"",'Übersicht'!$B$3&gt;$F170),"Nicht mehr im Einsatz","Im Einsatz")))))</x:f>
        <x:v>Im Einsatz</x:v>
      </x:c>
      <x:c r="I170" s="34" t="str">
        <x:f>IF(H170="Im Einsatz","Ja",IF(H170="Alliierte Unterstützung","n/a","Nein"))</x:f>
        <x:v>Ja</x:v>
      </x:c>
      <x:c r="J170" s="34" t="str">
        <x:v>mittel</x:v>
      </x:c>
      <x:c r="K170" s="34"/>
      <x:c r="L170" s="34" t="str">
        <x:v>https://en.wikipedia.org/wiki/Kanonenjagdpanzer</x:v>
      </x:c>
      <x:c r="M170" s="34"/>
    </x:row>
    <x:row r="171">
      <x:c r="A171" s="34" t="str">
        <x:v>Belgien</x:v>
      </x:c>
      <x:c r="B171" s="34" t="str">
        <x:v>M109</x:v>
      </x:c>
      <x:c r="C171" s="34" t="str">
        <x:v>Panzerhaubitze</x:v>
      </x:c>
      <x:c r="D171" s="34" t="str">
        <x:v>national</x:v>
      </x:c>
      <x:c r="E171" s="34" t="n">
        <x:v>1964</x:v>
      </x:c>
      <x:c r="F171" s="34" t="n">
        <x:v>2008</x:v>
      </x:c>
      <x:c r="G171" s="34" t="str">
        <x:v>real</x:v>
      </x:c>
      <x:c r="H171" s="34" t="str">
        <x:f>IF(OR($D171="allied",$D171="Alliierte Unterstützung"),"Alliierte Unterstützung",IF(OR($G171="prototype",$G171="fictional",$G171="never"),"Nie eingeführt / fiktiv",IF($E171="","Unklar",IF('Übersicht'!$B$3&lt;$E171,"Noch nicht eingeführt",IF(AND($F171&lt;&gt;"",'Übersicht'!$B$3&gt;$F171),"Nicht mehr im Einsatz","Im Einsatz")))))</x:f>
        <x:v>Im Einsatz</x:v>
      </x:c>
      <x:c r="I171" s="34" t="str">
        <x:f>IF(H171="Im Einsatz","Ja",IF(H171="Alliierte Unterstützung","n/a","Nein"))</x:f>
        <x:v>Ja</x:v>
      </x:c>
      <x:c r="J171" s="34" t="str">
        <x:v>mittel</x:v>
      </x:c>
      <x:c r="K171" s="34"/>
      <x:c r="L171" s="34" t="str">
        <x:v>https://en.wikipedia.org/wiki/M109_howitzer</x:v>
      </x:c>
      <x:c r="M171" s="34"/>
    </x:row>
    <x:row r="172">
      <x:c r="A172" s="34" t="str">
        <x:v>Belgien</x:v>
      </x:c>
      <x:c r="B172" s="34" t="str">
        <x:v>Mirage 5BA</x:v>
      </x:c>
      <x:c r="C172" s="34" t="str">
        <x:v>Kampfflugzeug</x:v>
      </x:c>
      <x:c r="D172" s="34" t="str">
        <x:v>national</x:v>
      </x:c>
      <x:c r="E172" s="34" t="n">
        <x:v>1970</x:v>
      </x:c>
      <x:c r="F172" s="34" t="n">
        <x:v>1993</x:v>
      </x:c>
      <x:c r="G172" s="34" t="str">
        <x:v>real</x:v>
      </x:c>
      <x:c r="H172" s="34" t="str">
        <x:f>IF(OR($D172="allied",$D172="Alliierte Unterstützung"),"Alliierte Unterstützung",IF(OR($G172="prototype",$G172="fictional",$G172="never"),"Nie eingeführt / fiktiv",IF($E172="","Unklar",IF('Übersicht'!$B$3&lt;$E172,"Noch nicht eingeführt",IF(AND($F172&lt;&gt;"",'Übersicht'!$B$3&gt;$F172),"Nicht mehr im Einsatz","Im Einsatz")))))</x:f>
        <x:v>Im Einsatz</x:v>
      </x:c>
      <x:c r="I172" s="34" t="str">
        <x:f>IF(H172="Im Einsatz","Ja",IF(H172="Alliierte Unterstützung","n/a","Nein"))</x:f>
        <x:v>Ja</x:v>
      </x:c>
      <x:c r="J172" s="34" t="str">
        <x:v>mittel</x:v>
      </x:c>
      <x:c r="K172" s="34"/>
      <x:c r="L172" s="34" t="str">
        <x:v>https://en.wikipedia.org/wiki/Dassault_Mirage_5</x:v>
      </x:c>
      <x:c r="M172" s="34"/>
    </x:row>
    <x:row r="173">
      <x:c r="A173" s="34" t="str">
        <x:v>Belgien</x:v>
      </x:c>
      <x:c r="B173" s="34" t="str">
        <x:v>MILAN</x:v>
      </x:c>
      <x:c r="C173" s="34" t="str">
        <x:v>Panzerabwehrlenkwaffe</x:v>
      </x:c>
      <x:c r="D173" s="34" t="str">
        <x:v>national</x:v>
      </x:c>
      <x:c r="E173" s="34" t="n">
        <x:v>1977</x:v>
      </x:c>
      <x:c r="F173" s="34"/>
      <x:c r="G173" s="34" t="str">
        <x:v>real</x:v>
      </x:c>
      <x:c r="H173" s="34" t="str">
        <x:f>IF(OR($D173="allied",$D173="Alliierte Unterstützung"),"Alliierte Unterstützung",IF(OR($G173="prototype",$G173="fictional",$G173="never"),"Nie eingeführt / fiktiv",IF($E173="","Unklar",IF('Übersicht'!$B$3&lt;$E173,"Noch nicht eingeführt",IF(AND($F173&lt;&gt;"",'Übersicht'!$B$3&gt;$F173),"Nicht mehr im Einsatz","Im Einsatz")))))</x:f>
        <x:v>Im Einsatz</x:v>
      </x:c>
      <x:c r="I173" s="34" t="str">
        <x:f>IF(H173="Im Einsatz","Ja",IF(H173="Alliierte Unterstützung","n/a","Nein"))</x:f>
        <x:v>Ja</x:v>
      </x:c>
      <x:c r="J173" s="34" t="str">
        <x:v>mittel</x:v>
      </x:c>
      <x:c r="K173" s="34"/>
      <x:c r="L173" s="34" t="str">
        <x:v>https://en.wikipedia.org/wiki/MILAN</x:v>
      </x:c>
      <x:c r="M173" s="34"/>
    </x:row>
    <x:row r="174">
      <x:c r="A174" s="34" t="str">
        <x:v>Finnland</x:v>
      </x:c>
      <x:c r="B174" s="34" t="str">
        <x:v>T-72FM1</x:v>
      </x:c>
      <x:c r="C174" s="34" t="str">
        <x:v>Kampfpanzer</x:v>
      </x:c>
      <x:c r="D174" s="34" t="str">
        <x:v>Spiel-/fiktive Modernisierung auf T-72M1</x:v>
      </x:c>
      <x:c r="E174" s="34"/>
      <x:c r="F174" s="34"/>
      <x:c r="G174" s="34" t="str">
        <x:v>fictional</x:v>
      </x:c>
      <x:c r="H174" s="34" t="str">
        <x:f>IF(OR($D174="allied",$D174="Alliierte Unterstützung"),"Alliierte Unterstützung",IF(OR($G174="prototype",$G174="fictional",$G174="never"),"Nie eingeführt / fiktiv",IF($E174="","Unklar",IF('Übersicht'!$B$3&lt;$E174,"Noch nicht eingeführt",IF(AND($F174&lt;&gt;"",'Übersicht'!$B$3&gt;$F174),"Nicht mehr im Einsatz","Im Einsatz")))))</x:f>
        <x:v>Nie eingeführt / fiktiv</x:v>
      </x:c>
      <x:c r="I174" s="34" t="str">
        <x:f>IF(H174="Im Einsatz","Ja",IF(H174="Alliierte Unterstützung","n/a","Nein"))</x:f>
        <x:v>Nein</x:v>
      </x:c>
      <x:c r="J174" s="34" t="str">
        <x:v>hoch</x:v>
      </x:c>
      <x:c r="K174" s="34" t="str">
        <x:v>Team-Yankee-Modernisierung; keine reale finnische Dienstbezeichnung.</x:v>
      </x:c>
      <x:c r="L174" s="34" t="str">
        <x:v>https://en.wikipedia.org/wiki/List_of_former_equipment_of_the_Finnish_Army</x:v>
      </x:c>
      <x:c r="M174" s="34" t="str">
        <x:v>H09</x:v>
      </x:c>
    </x:row>
    <x:row r="175">
      <x:c r="A175" s="34" t="str">
        <x:v>Finnland</x:v>
      </x:c>
      <x:c r="B175" s="34" t="str">
        <x:v>T-72FM2</x:v>
      </x:c>
      <x:c r="C175" s="34" t="str">
        <x:v>Kampfpanzer</x:v>
      </x:c>
      <x:c r="D175" s="34" t="str">
        <x:v>Spiel-/fiktive Modernisierung auf T-72M1</x:v>
      </x:c>
      <x:c r="E175" s="34"/>
      <x:c r="F175" s="34"/>
      <x:c r="G175" s="34" t="str">
        <x:v>fictional</x:v>
      </x:c>
      <x:c r="H175" s="34" t="str">
        <x:f>IF(OR($D175="allied",$D175="Alliierte Unterstützung"),"Alliierte Unterstützung",IF(OR($G175="prototype",$G175="fictional",$G175="never"),"Nie eingeführt / fiktiv",IF($E175="","Unklar",IF('Übersicht'!$B$3&lt;$E175,"Noch nicht eingeführt",IF(AND($F175&lt;&gt;"",'Übersicht'!$B$3&gt;$F175),"Nicht mehr im Einsatz","Im Einsatz")))))</x:f>
        <x:v>Nie eingeführt / fiktiv</x:v>
      </x:c>
      <x:c r="I175" s="34" t="str">
        <x:f>IF(H175="Im Einsatz","Ja",IF(H175="Alliierte Unterstützung","n/a","Nein"))</x:f>
        <x:v>Nein</x:v>
      </x:c>
      <x:c r="J175" s="34" t="str">
        <x:v>hoch</x:v>
      </x:c>
      <x:c r="K175" s="34" t="str">
        <x:v>Team-Yankee-Modernisierung; keine reale finnische Dienstbezeichnung.</x:v>
      </x:c>
      <x:c r="L175" s="34" t="str">
        <x:v>https://en.wikipedia.org/wiki/List_of_former_equipment_of_the_Finnish_Army</x:v>
      </x:c>
      <x:c r="M175" s="34" t="str">
        <x:v>H09</x:v>
      </x:c>
    </x:row>
    <x:row r="176">
      <x:c r="A176" s="34" t="str">
        <x:v>Finnland</x:v>
      </x:c>
      <x:c r="B176" s="34" t="str">
        <x:v>T-72M1 (historisches Vorbild)</x:v>
      </x:c>
      <x:c r="C176" s="34" t="str">
        <x:v>Kampfpanzer</x:v>
      </x:c>
      <x:c r="D176" s="34" t="str">
        <x:v>national</x:v>
      </x:c>
      <x:c r="E176" s="34" t="n">
        <x:v>1984</x:v>
      </x:c>
      <x:c r="F176" s="34" t="n">
        <x:v>2006</x:v>
      </x:c>
      <x:c r="G176" s="34" t="str">
        <x:v>real</x:v>
      </x:c>
      <x:c r="H176" s="34" t="str">
        <x:f>IF(OR($D176="allied",$D176="Alliierte Unterstützung"),"Alliierte Unterstützung",IF(OR($G176="prototype",$G176="fictional",$G176="never"),"Nie eingeführt / fiktiv",IF($E176="","Unklar",IF('Übersicht'!$B$3&lt;$E176,"Noch nicht eingeführt",IF(AND($F176&lt;&gt;"",'Übersicht'!$B$3&gt;$F176),"Nicht mehr im Einsatz","Im Einsatz")))))</x:f>
        <x:v>Im Einsatz</x:v>
      </x:c>
      <x:c r="I176" s="34" t="str">
        <x:f>IF(H176="Im Einsatz","Ja",IF(H176="Alliierte Unterstützung","n/a","Nein"))</x:f>
        <x:v>Ja</x:v>
      </x:c>
      <x:c r="J176" s="34" t="str">
        <x:v>hoch</x:v>
      </x:c>
      <x:c r="K176" s="34" t="str">
        <x:v>Reales finnisches T-72M1-System.</x:v>
      </x:c>
      <x:c r="L176" s="34" t="str">
        <x:v>https://en.wikipedia.org/wiki/List_of_former_equipment_of_the_Finnish_Army</x:v>
      </x:c>
      <x:c r="M176" s="34" t="str">
        <x:v>H09</x:v>
      </x:c>
    </x:row>
    <x:row r="177">
      <x:c r="A177" s="34" t="str">
        <x:v>Finnland</x:v>
      </x:c>
      <x:c r="B177" s="34" t="str">
        <x:v>T-55M</x:v>
      </x:c>
      <x:c r="C177" s="34" t="str">
        <x:v>Kampfpanzer</x:v>
      </x:c>
      <x:c r="D177" s="34" t="str">
        <x:v>national / Modernisierung ab 1989</x:v>
      </x:c>
      <x:c r="E177" s="34" t="n">
        <x:v>1989</x:v>
      </x:c>
      <x:c r="F177" s="34" t="n">
        <x:v>2002</x:v>
      </x:c>
      <x:c r="G177" s="34" t="str">
        <x:v>real</x:v>
      </x:c>
      <x:c r="H177" s="34" t="str">
        <x:f>IF(OR($D177="allied",$D177="Alliierte Unterstützung"),"Alliierte Unterstützung",IF(OR($G177="prototype",$G177="fictional",$G177="never"),"Nie eingeführt / fiktiv",IF($E177="","Unklar",IF('Übersicht'!$B$3&lt;$E177,"Noch nicht eingeführt",IF(AND($F177&lt;&gt;"",'Übersicht'!$B$3&gt;$F177),"Nicht mehr im Einsatz","Im Einsatz")))))</x:f>
        <x:v>Noch nicht eingeführt</x:v>
      </x:c>
      <x:c r="I177" s="34" t="str">
        <x:f>IF(H177="Im Einsatz","Ja",IF(H177="Alliierte Unterstützung","n/a","Nein"))</x:f>
        <x:v>Nein</x:v>
      </x:c>
      <x:c r="J177" s="34" t="str">
        <x:v>hoch</x:v>
      </x:c>
      <x:c r="K177" s="34" t="str">
        <x:v>T-55 seit 1966; Modernisierung T-55M ab 1989. Als T-55M daher 1985 noch nicht.</x:v>
      </x:c>
      <x:c r="L177" s="34" t="str">
        <x:v>https://en.wikipedia.org/wiki/List_of_former_equipment_of_the_Finnish_Army</x:v>
      </x:c>
      <x:c r="M177" s="34" t="str">
        <x:v>H09</x:v>
      </x:c>
    </x:row>
    <x:row r="178">
      <x:c r="A178" s="34" t="str">
        <x:v>Finnland</x:v>
      </x:c>
      <x:c r="B178" s="34" t="str">
        <x:v>BMP-1</x:v>
      </x:c>
      <x:c r="C178" s="34" t="str">
        <x:v>Schützenpanzer</x:v>
      </x:c>
      <x:c r="D178" s="34" t="str">
        <x:v>national</x:v>
      </x:c>
      <x:c r="E178" s="34" t="n">
        <x:v>1981</x:v>
      </x:c>
      <x:c r="F178" s="34" t="n">
        <x:v>2004</x:v>
      </x:c>
      <x:c r="G178" s="34" t="str">
        <x:v>real</x:v>
      </x:c>
      <x:c r="H178" s="34" t="str">
        <x:f>IF(OR($D178="allied",$D178="Alliierte Unterstützung"),"Alliierte Unterstützung",IF(OR($G178="prototype",$G178="fictional",$G178="never"),"Nie eingeführt / fiktiv",IF($E178="","Unklar",IF('Übersicht'!$B$3&lt;$E178,"Noch nicht eingeführt",IF(AND($F178&lt;&gt;"",'Übersicht'!$B$3&gt;$F178),"Nicht mehr im Einsatz","Im Einsatz")))))</x:f>
        <x:v>Im Einsatz</x:v>
      </x:c>
      <x:c r="I178" s="34" t="str">
        <x:f>IF(H178="Im Einsatz","Ja",IF(H178="Alliierte Unterstützung","n/a","Nein"))</x:f>
        <x:v>Ja</x:v>
      </x:c>
      <x:c r="J178" s="34" t="str">
        <x:v>mittel</x:v>
      </x:c>
      <x:c r="K178" s="34" t="str">
        <x:v>Finnische BMP-1 ab frühe 1980er; Endjahr ungefähr.</x:v>
      </x:c>
      <x:c r="L178" s="34" t="str">
        <x:v>https://en.wikipedia.org/wiki/BMP-1</x:v>
      </x:c>
      <x:c r="M178" s="34"/>
    </x:row>
    <x:row r="179">
      <x:c r="A179" s="34" t="str">
        <x:v>Finnland</x:v>
      </x:c>
      <x:c r="B179" s="34" t="str">
        <x:v>BTR-60</x:v>
      </x:c>
      <x:c r="C179" s="34" t="str">
        <x:v>Transportpanzer</x:v>
      </x:c>
      <x:c r="D179" s="34" t="str">
        <x:v>national</x:v>
      </x:c>
      <x:c r="E179" s="34" t="n">
        <x:v>1975</x:v>
      </x:c>
      <x:c r="F179" s="34" t="n">
        <x:v>2005</x:v>
      </x:c>
      <x:c r="G179" s="34" t="str">
        <x:v>real</x:v>
      </x:c>
      <x:c r="H179" s="34" t="str">
        <x:f>IF(OR($D179="allied",$D179="Alliierte Unterstützung"),"Alliierte Unterstützung",IF(OR($G179="prototype",$G179="fictional",$G179="never"),"Nie eingeführt / fiktiv",IF($E179="","Unklar",IF('Übersicht'!$B$3&lt;$E179,"Noch nicht eingeführt",IF(AND($F179&lt;&gt;"",'Übersicht'!$B$3&gt;$F179),"Nicht mehr im Einsatz","Im Einsatz")))))</x:f>
        <x:v>Im Einsatz</x:v>
      </x:c>
      <x:c r="I179" s="34" t="str">
        <x:f>IF(H179="Im Einsatz","Ja",IF(H179="Alliierte Unterstützung","n/a","Nein"))</x:f>
        <x:v>Ja</x:v>
      </x:c>
      <x:c r="J179" s="34" t="str">
        <x:v>niedrig</x:v>
      </x:c>
      <x:c r="K179" s="34" t="str">
        <x:v>Finnischer BTR-60-Einsatz; Jahreswerte näherungsweise.</x:v>
      </x:c>
      <x:c r="L179" s="34" t="str">
        <x:v>https://en.wikipedia.org/wiki/BTR-60</x:v>
      </x:c>
      <x:c r="M179" s="34"/>
    </x:row>
    <x:row r="180">
      <x:c r="A180" s="34" t="str">
        <x:v>Finnland</x:v>
      </x:c>
      <x:c r="B180" s="34" t="str">
        <x:v>T-55 Marksman</x:v>
      </x:c>
      <x:c r="C180" s="34" t="str">
        <x:v>Flugabwehrkanonenpanzer</x:v>
      </x:c>
      <x:c r="D180" s="34" t="str">
        <x:v>spätere Epoche</x:v>
      </x:c>
      <x:c r="E180" s="34" t="n">
        <x:v>1990</x:v>
      </x:c>
      <x:c r="F180" s="34" t="n">
        <x:v>2010</x:v>
      </x:c>
      <x:c r="G180" s="34" t="str">
        <x:v>real</x:v>
      </x:c>
      <x:c r="H180" s="34" t="str">
        <x:f>IF(OR($D180="allied",$D180="Alliierte Unterstützung"),"Alliierte Unterstützung",IF(OR($G180="prototype",$G180="fictional",$G180="never"),"Nie eingeführt / fiktiv",IF($E180="","Unklar",IF('Übersicht'!$B$3&lt;$E180,"Noch nicht eingeführt",IF(AND($F180&lt;&gt;"",'Übersicht'!$B$3&gt;$F180),"Nicht mehr im Einsatz","Im Einsatz")))))</x:f>
        <x:v>Noch nicht eingeführt</x:v>
      </x:c>
      <x:c r="I180" s="34" t="str">
        <x:f>IF(H180="Im Einsatz","Ja",IF(H180="Alliierte Unterstützung","n/a","Nein"))</x:f>
        <x:v>Nein</x:v>
      </x:c>
      <x:c r="J180" s="34" t="str">
        <x:v>hoch</x:v>
      </x:c>
      <x:c r="K180" s="34" t="str">
        <x:v>Marksman-Türme auf T-55-Fahrgestell erst nach 1985.</x:v>
      </x:c>
      <x:c r="L180" s="34" t="str">
        <x:v>https://en.wikipedia.org/wiki/Marksman_anti-aircraft_system</x:v>
      </x:c>
      <x:c r="M180" s="34"/>
    </x:row>
    <x:row r="181">
      <x:c r="A181" s="34" t="str">
        <x:v>Finnland</x:v>
      </x:c>
      <x:c r="B181" s="34" t="str">
        <x:v>81 KRH 71</x:v>
      </x:c>
      <x:c r="C181" s="34" t="str">
        <x:v>Mörser</x:v>
      </x:c>
      <x:c r="D181" s="34" t="str">
        <x:v>national</x:v>
      </x:c>
      <x:c r="E181" s="34" t="n">
        <x:v>1971</x:v>
      </x:c>
      <x:c r="F181" s="34"/>
      <x:c r="G181" s="34" t="str">
        <x:v>real</x:v>
      </x:c>
      <x:c r="H181" s="34" t="str">
        <x:f>IF(OR($D181="allied",$D181="Alliierte Unterstützung"),"Alliierte Unterstützung",IF(OR($G181="prototype",$G181="fictional",$G181="never"),"Nie eingeführt / fiktiv",IF($E181="","Unklar",IF('Übersicht'!$B$3&lt;$E181,"Noch nicht eingeführt",IF(AND($F181&lt;&gt;"",'Übersicht'!$B$3&gt;$F181),"Nicht mehr im Einsatz","Im Einsatz")))))</x:f>
        <x:v>Im Einsatz</x:v>
      </x:c>
      <x:c r="I181" s="34" t="str">
        <x:f>IF(H181="Im Einsatz","Ja",IF(H181="Alliierte Unterstützung","n/a","Nein"))</x:f>
        <x:v>Ja</x:v>
      </x:c>
      <x:c r="J181" s="34" t="str">
        <x:v>mittel</x:v>
      </x:c>
      <x:c r="K181" s="34"/>
      <x:c r="L181" s="34" t="str">
        <x:v>https://fi.wikipedia.org/wiki/81_KRH_71_Y</x:v>
      </x:c>
      <x:c r="M181" s="34"/>
    </x:row>
    <x:row r="182">
      <x:c r="A182" s="34" t="str">
        <x:v>Finnland</x:v>
      </x:c>
      <x:c r="B182" s="34" t="str">
        <x:v>120 KRH 73</x:v>
      </x:c>
      <x:c r="C182" s="34" t="str">
        <x:v>Mörser</x:v>
      </x:c>
      <x:c r="D182" s="34" t="str">
        <x:v>national</x:v>
      </x:c>
      <x:c r="E182" s="34" t="n">
        <x:v>1973</x:v>
      </x:c>
      <x:c r="F182" s="34"/>
      <x:c r="G182" s="34" t="str">
        <x:v>real</x:v>
      </x:c>
      <x:c r="H182" s="34" t="str">
        <x:f>IF(OR($D182="allied",$D182="Alliierte Unterstützung"),"Alliierte Unterstützung",IF(OR($G182="prototype",$G182="fictional",$G182="never"),"Nie eingeführt / fiktiv",IF($E182="","Unklar",IF('Übersicht'!$B$3&lt;$E182,"Noch nicht eingeführt",IF(AND($F182&lt;&gt;"",'Übersicht'!$B$3&gt;$F182),"Nicht mehr im Einsatz","Im Einsatz")))))</x:f>
        <x:v>Im Einsatz</x:v>
      </x:c>
      <x:c r="I182" s="34" t="str">
        <x:f>IF(H182="Im Einsatz","Ja",IF(H182="Alliierte Unterstützung","n/a","Nein"))</x:f>
        <x:v>Ja</x:v>
      </x:c>
      <x:c r="J182" s="34" t="str">
        <x:v>niedrig</x:v>
      </x:c>
      <x:c r="K182" s="34"/>
      <x:c r="L182" s="34" t="str">
        <x:v>https://fi.wikipedia.org/wiki/120_KRH_92</x:v>
      </x:c>
      <x:c r="M182" s="34"/>
    </x:row>
    <x:row r="183">
      <x:c r="A183" s="34" t="str">
        <x:v>Schweden</x:v>
      </x:c>
      <x:c r="B183" s="34" t="str">
        <x:v>Strv 103</x:v>
      </x:c>
      <x:c r="C183" s="34" t="str">
        <x:v>Kampfpanzer</x:v>
      </x:c>
      <x:c r="D183" s="34" t="str">
        <x:v>national</x:v>
      </x:c>
      <x:c r="E183" s="34" t="n">
        <x:v>1967</x:v>
      </x:c>
      <x:c r="F183" s="34" t="n">
        <x:v>1997</x:v>
      </x:c>
      <x:c r="G183" s="34" t="str">
        <x:v>real</x:v>
      </x:c>
      <x:c r="H183" s="34" t="str">
        <x:f>IF(OR($D183="allied",$D183="Alliierte Unterstützung"),"Alliierte Unterstützung",IF(OR($G183="prototype",$G183="fictional",$G183="never"),"Nie eingeführt / fiktiv",IF($E183="","Unklar",IF('Übersicht'!$B$3&lt;$E183,"Noch nicht eingeführt",IF(AND($F183&lt;&gt;"",'Übersicht'!$B$3&gt;$F183),"Nicht mehr im Einsatz","Im Einsatz")))))</x:f>
        <x:v>Im Einsatz</x:v>
      </x:c>
      <x:c r="I183" s="34" t="str">
        <x:f>IF(H183="Im Einsatz","Ja",IF(H183="Alliierte Unterstützung","n/a","Nein"))</x:f>
        <x:v>Ja</x:v>
      </x:c>
      <x:c r="J183" s="34" t="str">
        <x:v>mittel</x:v>
      </x:c>
      <x:c r="K183" s="34"/>
      <x:c r="L183" s="34" t="str">
        <x:v>https://en.wikipedia.org/wiki/Stridsvagn_103</x:v>
      </x:c>
      <x:c r="M183" s="34" t="str">
        <x:v>H20</x:v>
      </x:c>
    </x:row>
    <x:row r="184">
      <x:c r="A184" s="34" t="str">
        <x:v>Schweden</x:v>
      </x:c>
      <x:c r="B184" s="34" t="str">
        <x:v>Strv 104 (Centurion)</x:v>
      </x:c>
      <x:c r="C184" s="34" t="str">
        <x:v>Kampfpanzer</x:v>
      </x:c>
      <x:c r="D184" s="34" t="str">
        <x:v>national / Upgrade</x:v>
      </x:c>
      <x:c r="E184" s="34" t="n">
        <x:v>1983</x:v>
      </x:c>
      <x:c r="F184" s="34" t="n">
        <x:v>2000</x:v>
      </x:c>
      <x:c r="G184" s="34" t="str">
        <x:v>real</x:v>
      </x:c>
      <x:c r="H184" s="34" t="str">
        <x:f>IF(OR($D184="allied",$D184="Alliierte Unterstützung"),"Alliierte Unterstützung",IF(OR($G184="prototype",$G184="fictional",$G184="never"),"Nie eingeführt / fiktiv",IF($E184="","Unklar",IF('Übersicht'!$B$3&lt;$E184,"Noch nicht eingeführt",IF(AND($F184&lt;&gt;"",'Übersicht'!$B$3&gt;$F184),"Nicht mehr im Einsatz","Im Einsatz")))))</x:f>
        <x:v>Im Einsatz</x:v>
      </x:c>
      <x:c r="I184" s="34" t="str">
        <x:f>IF(H184="Im Einsatz","Ja",IF(H184="Alliierte Unterstützung","n/a","Nein"))</x:f>
        <x:v>Ja</x:v>
      </x:c>
      <x:c r="J184" s="34" t="str">
        <x:v>mittel</x:v>
      </x:c>
      <x:c r="K184" s="34"/>
      <x:c r="L184" s="34" t="str">
        <x:v>https://en.wikipedia.org/wiki/Centurion_(tank)</x:v>
      </x:c>
      <x:c r="M184" s="34"/>
    </x:row>
    <x:row r="185">
      <x:c r="A185" s="34" t="str">
        <x:v>Schweden</x:v>
      </x:c>
      <x:c r="B185" s="34" t="str">
        <x:v>Pbv 302</x:v>
      </x:c>
      <x:c r="C185" s="34" t="str">
        <x:v>Transport-/Schützenpanzer</x:v>
      </x:c>
      <x:c r="D185" s="34" t="str">
        <x:v>national</x:v>
      </x:c>
      <x:c r="E185" s="34" t="n">
        <x:v>1966</x:v>
      </x:c>
      <x:c r="F185" s="34" t="n">
        <x:v>2014</x:v>
      </x:c>
      <x:c r="G185" s="34" t="str">
        <x:v>real</x:v>
      </x:c>
      <x:c r="H185" s="34" t="str">
        <x:f>IF(OR($D185="allied",$D185="Alliierte Unterstützung"),"Alliierte Unterstützung",IF(OR($G185="prototype",$G185="fictional",$G185="never"),"Nie eingeführt / fiktiv",IF($E185="","Unklar",IF('Übersicht'!$B$3&lt;$E185,"Noch nicht eingeführt",IF(AND($F185&lt;&gt;"",'Übersicht'!$B$3&gt;$F185),"Nicht mehr im Einsatz","Im Einsatz")))))</x:f>
        <x:v>Im Einsatz</x:v>
      </x:c>
      <x:c r="I185" s="34" t="str">
        <x:f>IF(H185="Im Einsatz","Ja",IF(H185="Alliierte Unterstützung","n/a","Nein"))</x:f>
        <x:v>Ja</x:v>
      </x:c>
      <x:c r="J185" s="34" t="str">
        <x:v>mittel</x:v>
      </x:c>
      <x:c r="K185" s="34"/>
      <x:c r="L185" s="34" t="str">
        <x:v>https://en.wikipedia.org/wiki/Pansarbandvagn_302</x:v>
      </x:c>
      <x:c r="M185" s="34" t="str">
        <x:v>H21</x:v>
      </x:c>
    </x:row>
    <x:row r="186">
      <x:c r="A186" s="34" t="str">
        <x:v>Schweden</x:v>
      </x:c>
      <x:c r="B186" s="34" t="str">
        <x:v>Ikv 91</x:v>
      </x:c>
      <x:c r="C186" s="34" t="str">
        <x:v>Leichter Jagd-/Spähpanzer</x:v>
      </x:c>
      <x:c r="D186" s="34" t="str">
        <x:v>national</x:v>
      </x:c>
      <x:c r="E186" s="34" t="n">
        <x:v>1975</x:v>
      </x:c>
      <x:c r="F186" s="34" t="n">
        <x:v>2002</x:v>
      </x:c>
      <x:c r="G186" s="34" t="str">
        <x:v>real</x:v>
      </x:c>
      <x:c r="H186" s="34" t="str">
        <x:f>IF(OR($D186="allied",$D186="Alliierte Unterstützung"),"Alliierte Unterstützung",IF(OR($G186="prototype",$G186="fictional",$G186="never"),"Nie eingeführt / fiktiv",IF($E186="","Unklar",IF('Übersicht'!$B$3&lt;$E186,"Noch nicht eingeführt",IF(AND($F186&lt;&gt;"",'Übersicht'!$B$3&gt;$F186),"Nicht mehr im Einsatz","Im Einsatz")))))</x:f>
        <x:v>Im Einsatz</x:v>
      </x:c>
      <x:c r="I186" s="34" t="str">
        <x:f>IF(H186="Im Einsatz","Ja",IF(H186="Alliierte Unterstützung","n/a","Nein"))</x:f>
        <x:v>Ja</x:v>
      </x:c>
      <x:c r="J186" s="34" t="str">
        <x:v>mittel</x:v>
      </x:c>
      <x:c r="K186" s="34"/>
      <x:c r="L186" s="34" t="str">
        <x:v>https://en.wikipedia.org/wiki/Infanterikanonvagn_91</x:v>
      </x:c>
      <x:c r="M186" s="34" t="str">
        <x:v>H22</x:v>
      </x:c>
    </x:row>
    <x:row r="187">
      <x:c r="A187" s="34" t="str">
        <x:v>Schweden</x:v>
      </x:c>
      <x:c r="B187" s="34" t="str">
        <x:v>Pvrbv 551</x:v>
      </x:c>
      <x:c r="C187" s="34" t="str">
        <x:v>Panzerabwehrfahrzeug</x:v>
      </x:c>
      <x:c r="D187" s="34" t="str">
        <x:v>national</x:v>
      </x:c>
      <x:c r="E187" s="34" t="n">
        <x:v>1984</x:v>
      </x:c>
      <x:c r="F187" s="34" t="n">
        <x:v>2000</x:v>
      </x:c>
      <x:c r="G187" s="34" t="str">
        <x:v>real</x:v>
      </x:c>
      <x:c r="H187" s="34" t="str">
        <x:f>IF(OR($D187="allied",$D187="Alliierte Unterstützung"),"Alliierte Unterstützung",IF(OR($G187="prototype",$G187="fictional",$G187="never"),"Nie eingeführt / fiktiv",IF($E187="","Unklar",IF('Übersicht'!$B$3&lt;$E187,"Noch nicht eingeführt",IF(AND($F187&lt;&gt;"",'Übersicht'!$B$3&gt;$F187),"Nicht mehr im Einsatz","Im Einsatz")))))</x:f>
        <x:v>Im Einsatz</x:v>
      </x:c>
      <x:c r="I187" s="34" t="str">
        <x:f>IF(H187="Im Einsatz","Ja",IF(H187="Alliierte Unterstützung","n/a","Nein"))</x:f>
        <x:v>Ja</x:v>
      </x:c>
      <x:c r="J187" s="34" t="str">
        <x:v>mittel</x:v>
      </x:c>
      <x:c r="K187" s="34" t="str">
        <x:v>TOW-Träger auf Ikv-91/Pbv-Chassisfamilie; Dienst ab Mitte 1980er.</x:v>
      </x:c>
      <x:c r="L187" s="34" t="str">
        <x:v>https://sv.wikipedia.org/wiki/Pansarv%C3%A4rnsrobotbandvagn_551</x:v>
      </x:c>
      <x:c r="M187" s="34"/>
    </x:row>
    <x:row r="188">
      <x:c r="A188" s="34" t="str">
        <x:v>Schweden</x:v>
      </x:c>
      <x:c r="B188" s="34" t="str">
        <x:v>Lvrbv 701</x:v>
      </x:c>
      <x:c r="C188" s="34" t="str">
        <x:v>Flugabwehrfahrzeug</x:v>
      </x:c>
      <x:c r="D188" s="34" t="str">
        <x:v>national</x:v>
      </x:c>
      <x:c r="E188" s="34" t="n">
        <x:v>1984</x:v>
      </x:c>
      <x:c r="F188" s="34" t="n">
        <x:v>2000</x:v>
      </x:c>
      <x:c r="G188" s="34" t="str">
        <x:v>real</x:v>
      </x:c>
      <x:c r="H188" s="34" t="str">
        <x:f>IF(OR($D188="allied",$D188="Alliierte Unterstützung"),"Alliierte Unterstützung",IF(OR($G188="prototype",$G188="fictional",$G188="never"),"Nie eingeführt / fiktiv",IF($E188="","Unklar",IF('Übersicht'!$B$3&lt;$E188,"Noch nicht eingeführt",IF(AND($F188&lt;&gt;"",'Übersicht'!$B$3&gt;$F188),"Nicht mehr im Einsatz","Im Einsatz")))))</x:f>
        <x:v>Im Einsatz</x:v>
      </x:c>
      <x:c r="I188" s="34" t="str">
        <x:f>IF(H188="Im Einsatz","Ja",IF(H188="Alliierte Unterstützung","n/a","Nein"))</x:f>
        <x:v>Ja</x:v>
      </x:c>
      <x:c r="J188" s="34" t="str">
        <x:v>mittel</x:v>
      </x:c>
      <x:c r="K188" s="34" t="str">
        <x:v>RBS-70-Träger; Dienst ab Mitte 1980er.</x:v>
      </x:c>
      <x:c r="L188" s="34" t="str">
        <x:v>https://sv.wikipedia.org/wiki/Luftv%C3%A4rnsrobotbandvagn_701</x:v>
      </x:c>
      <x:c r="M188" s="34"/>
    </x:row>
    <x:row r="189">
      <x:c r="A189" s="34" t="str">
        <x:v>Schweden</x:v>
      </x:c>
      <x:c r="B189" s="34" t="str">
        <x:v>Pvpjtgb 1111</x:v>
      </x:c>
      <x:c r="C189" s="34" t="str">
        <x:v>Panzerabwehrfahrzeug</x:v>
      </x:c>
      <x:c r="D189" s="34" t="str">
        <x:v>national</x:v>
      </x:c>
      <x:c r="E189" s="34" t="n">
        <x:v>1983</x:v>
      </x:c>
      <x:c r="F189" s="34" t="n">
        <x:v>2000</x:v>
      </x:c>
      <x:c r="G189" s="34" t="str">
        <x:v>real</x:v>
      </x:c>
      <x:c r="H189" s="34" t="str">
        <x:f>IF(OR($D189="allied",$D189="Alliierte Unterstützung"),"Alliierte Unterstützung",IF(OR($G189="prototype",$G189="fictional",$G189="never"),"Nie eingeführt / fiktiv",IF($E189="","Unklar",IF('Übersicht'!$B$3&lt;$E189,"Noch nicht eingeführt",IF(AND($F189&lt;&gt;"",'Übersicht'!$B$3&gt;$F189),"Nicht mehr im Einsatz","Im Einsatz")))))</x:f>
        <x:v>Im Einsatz</x:v>
      </x:c>
      <x:c r="I189" s="34" t="str">
        <x:f>IF(H189="Im Einsatz","Ja",IF(H189="Alliierte Unterstützung","n/a","Nein"))</x:f>
        <x:v>Ja</x:v>
      </x:c>
      <x:c r="J189" s="34" t="str">
        <x:v>niedrig</x:v>
      </x:c>
      <x:c r="K189" s="34" t="str">
        <x:v>TOW-Träger; Jahreswerte näherungsweise.</x:v>
      </x:c>
      <x:c r="L189" s="34" t="str">
        <x:v>https://sv.wikipedia.org/wiki/Pansarv%C3%A4rnsrobotjeep_1111</x:v>
      </x:c>
      <x:c r="M189" s="34"/>
    </x:row>
    <x:row r="190">
      <x:c r="A190" s="34" t="str">
        <x:v>Schweden</x:v>
      </x:c>
      <x:c r="B190" s="34" t="str">
        <x:v>Bandkanon 1</x:v>
      </x:c>
      <x:c r="C190" s="34" t="str">
        <x:v>Panzerhaubitze</x:v>
      </x:c>
      <x:c r="D190" s="34" t="str">
        <x:v>national</x:v>
      </x:c>
      <x:c r="E190" s="34" t="n">
        <x:v>1967</x:v>
      </x:c>
      <x:c r="F190" s="34" t="n">
        <x:v>2003</x:v>
      </x:c>
      <x:c r="G190" s="34" t="str">
        <x:v>real</x:v>
      </x:c>
      <x:c r="H190" s="34" t="str">
        <x:f>IF(OR($D190="allied",$D190="Alliierte Unterstützung"),"Alliierte Unterstützung",IF(OR($G190="prototype",$G190="fictional",$G190="never"),"Nie eingeführt / fiktiv",IF($E190="","Unklar",IF('Übersicht'!$B$3&lt;$E190,"Noch nicht eingeführt",IF(AND($F190&lt;&gt;"",'Übersicht'!$B$3&gt;$F190),"Nicht mehr im Einsatz","Im Einsatz")))))</x:f>
        <x:v>Im Einsatz</x:v>
      </x:c>
      <x:c r="I190" s="34" t="str">
        <x:f>IF(H190="Im Einsatz","Ja",IF(H190="Alliierte Unterstützung","n/a","Nein"))</x:f>
        <x:v>Ja</x:v>
      </x:c>
      <x:c r="J190" s="34" t="str">
        <x:v>mittel</x:v>
      </x:c>
      <x:c r="K190" s="34"/>
      <x:c r="L190" s="34" t="str">
        <x:v>https://en.wikipedia.org/wiki/Bandkanon_1</x:v>
      </x:c>
      <x:c r="M190" s="34" t="str">
        <x:v>H23</x:v>
      </x:c>
    </x:row>
    <x:row r="191">
      <x:c r="A191" s="34" t="str">
        <x:v>Schweden</x:v>
      </x:c>
      <x:c r="B191" s="34" t="str">
        <x:v>HKP 9</x:v>
      </x:c>
      <x:c r="C191" s="34" t="str">
        <x:v>Panzerabwehrhubschrauber</x:v>
      </x:c>
      <x:c r="D191" s="34" t="str">
        <x:v>spätere Epoche</x:v>
      </x:c>
      <x:c r="E191" s="34" t="n">
        <x:v>1987</x:v>
      </x:c>
      <x:c r="F191" s="34" t="n">
        <x:v>2009</x:v>
      </x:c>
      <x:c r="G191" s="34" t="str">
        <x:v>real</x:v>
      </x:c>
      <x:c r="H191" s="34" t="str">
        <x:f>IF(OR($D191="allied",$D191="Alliierte Unterstützung"),"Alliierte Unterstützung",IF(OR($G191="prototype",$G191="fictional",$G191="never"),"Nie eingeführt / fiktiv",IF($E191="","Unklar",IF('Übersicht'!$B$3&lt;$E191,"Noch nicht eingeführt",IF(AND($F191&lt;&gt;"",'Übersicht'!$B$3&gt;$F191),"Nicht mehr im Einsatz","Im Einsatz")))))</x:f>
        <x:v>Noch nicht eingeführt</x:v>
      </x:c>
      <x:c r="I191" s="34" t="str">
        <x:f>IF(H191="Im Einsatz","Ja",IF(H191="Alliierte Unterstützung","n/a","Nein"))</x:f>
        <x:v>Nein</x:v>
      </x:c>
      <x:c r="J191" s="34" t="str">
        <x:v>mittel</x:v>
      </x:c>
      <x:c r="K191" s="34"/>
      <x:c r="L191" s="34" t="str">
        <x:v>https://en.wikipedia.org/wiki/MBB_Bo_105</x:v>
      </x:c>
      <x:c r="M191" s="34"/>
    </x:row>
    <x:row r="192">
      <x:c r="A192" s="34" t="str">
        <x:v>Schweden</x:v>
      </x:c>
      <x:c r="B192" s="34" t="str">
        <x:v>AJ 37 Viggen</x:v>
      </x:c>
      <x:c r="C192" s="34" t="str">
        <x:v>Kampfflugzeug</x:v>
      </x:c>
      <x:c r="D192" s="34" t="str">
        <x:v>national</x:v>
      </x:c>
      <x:c r="E192" s="34" t="n">
        <x:v>1971</x:v>
      </x:c>
      <x:c r="F192" s="34" t="n">
        <x:v>2007</x:v>
      </x:c>
      <x:c r="G192" s="34" t="str">
        <x:v>real</x:v>
      </x:c>
      <x:c r="H192" s="34" t="str">
        <x:f>IF(OR($D192="allied",$D192="Alliierte Unterstützung"),"Alliierte Unterstützung",IF(OR($G192="prototype",$G192="fictional",$G192="never"),"Nie eingeführt / fiktiv",IF($E192="","Unklar",IF('Übersicht'!$B$3&lt;$E192,"Noch nicht eingeführt",IF(AND($F192&lt;&gt;"",'Übersicht'!$B$3&gt;$F192),"Nicht mehr im Einsatz","Im Einsatz")))))</x:f>
        <x:v>Im Einsatz</x:v>
      </x:c>
      <x:c r="I192" s="34" t="str">
        <x:f>IF(H192="Im Einsatz","Ja",IF(H192="Alliierte Unterstützung","n/a","Nein"))</x:f>
        <x:v>Ja</x:v>
      </x:c>
      <x:c r="J192" s="34" t="str">
        <x:v>mittel</x:v>
      </x:c>
      <x:c r="K192" s="34"/>
      <x:c r="L192" s="34" t="str">
        <x:v>https://en.wikipedia.org/wiki/Saab_37_Viggen</x:v>
      </x:c>
      <x:c r="M192" s="34" t="str">
        <x:v>H24</x:v>
      </x:c>
    </x:row>
    <x:row r="193">
      <x:c r="A193" s="34" t="str">
        <x:v>Schweden</x:v>
      </x:c>
      <x:c r="B193" s="34" t="str">
        <x:v>RBS 70</x:v>
      </x:c>
      <x:c r="C193" s="34" t="str">
        <x:v>Flugabwehrrakete</x:v>
      </x:c>
      <x:c r="D193" s="34" t="str">
        <x:v>national</x:v>
      </x:c>
      <x:c r="E193" s="34" t="n">
        <x:v>1977</x:v>
      </x:c>
      <x:c r="F193" s="34"/>
      <x:c r="G193" s="34" t="str">
        <x:v>real</x:v>
      </x:c>
      <x:c r="H193" s="34" t="str">
        <x:f>IF(OR($D193="allied",$D193="Alliierte Unterstützung"),"Alliierte Unterstützung",IF(OR($G193="prototype",$G193="fictional",$G193="never"),"Nie eingeführt / fiktiv",IF($E193="","Unklar",IF('Übersicht'!$B$3&lt;$E193,"Noch nicht eingeführt",IF(AND($F193&lt;&gt;"",'Übersicht'!$B$3&gt;$F193),"Nicht mehr im Einsatz","Im Einsatz")))))</x:f>
        <x:v>Im Einsatz</x:v>
      </x:c>
      <x:c r="I193" s="34" t="str">
        <x:f>IF(H193="Im Einsatz","Ja",IF(H193="Alliierte Unterstützung","n/a","Nein"))</x:f>
        <x:v>Ja</x:v>
      </x:c>
      <x:c r="J193" s="34" t="str">
        <x:v>mittel</x:v>
      </x:c>
      <x:c r="K193" s="34"/>
      <x:c r="L193" s="34" t="str">
        <x:v>https://en.wikipedia.org/wiki/RBS_70</x:v>
      </x:c>
      <x:c r="M193" s="34"/>
    </x:row>
    <x:row r="194">
      <x:c r="A194" s="34" t="str">
        <x:v>Schweden</x:v>
      </x:c>
      <x:c r="B194" s="34" t="str">
        <x:v>RBS 56 BILL</x:v>
      </x:c>
      <x:c r="C194" s="34" t="str">
        <x:v>Panzerabwehrlenkwaffe</x:v>
      </x:c>
      <x:c r="D194" s="34" t="str">
        <x:v>spätere Epoche</x:v>
      </x:c>
      <x:c r="E194" s="34" t="n">
        <x:v>1988</x:v>
      </x:c>
      <x:c r="F194" s="34"/>
      <x:c r="G194" s="34" t="str">
        <x:v>real</x:v>
      </x:c>
      <x:c r="H194" s="34" t="str">
        <x:f>IF(OR($D194="allied",$D194="Alliierte Unterstützung"),"Alliierte Unterstützung",IF(OR($G194="prototype",$G194="fictional",$G194="never"),"Nie eingeführt / fiktiv",IF($E194="","Unklar",IF('Übersicht'!$B$3&lt;$E194,"Noch nicht eingeführt",IF(AND($F194&lt;&gt;"",'Übersicht'!$B$3&gt;$F194),"Nicht mehr im Einsatz","Im Einsatz")))))</x:f>
        <x:v>Noch nicht eingeführt</x:v>
      </x:c>
      <x:c r="I194" s="34" t="str">
        <x:f>IF(H194="Im Einsatz","Ja",IF(H194="Alliierte Unterstützung","n/a","Nein"))</x:f>
        <x:v>Nein</x:v>
      </x:c>
      <x:c r="J194" s="34" t="str">
        <x:v>mittel</x:v>
      </x:c>
      <x:c r="K194" s="34"/>
      <x:c r="L194" s="34" t="str">
        <x:v>https://en.wikipedia.org/wiki/RBS_56B_BILL_2</x:v>
      </x:c>
      <x:c r="M194" s="34"/>
    </x:row>
    <x:row r="195">
      <x:c r="A195" s="34" t="str">
        <x:v>Norwegen</x:v>
      </x:c>
      <x:c r="B195" s="34" t="str">
        <x:v>Leopard 1</x:v>
      </x:c>
      <x:c r="C195" s="34" t="str">
        <x:v>Kampfpanzer</x:v>
      </x:c>
      <x:c r="D195" s="34" t="str">
        <x:v>national</x:v>
      </x:c>
      <x:c r="E195" s="34" t="n">
        <x:v>1968</x:v>
      </x:c>
      <x:c r="F195" s="34" t="n">
        <x:v>2011</x:v>
      </x:c>
      <x:c r="G195" s="34" t="str">
        <x:v>real</x:v>
      </x:c>
      <x:c r="H195" s="34" t="str">
        <x:f>IF(OR($D195="allied",$D195="Alliierte Unterstützung"),"Alliierte Unterstützung",IF(OR($G195="prototype",$G195="fictional",$G195="never"),"Nie eingeführt / fiktiv",IF($E195="","Unklar",IF('Übersicht'!$B$3&lt;$E195,"Noch nicht eingeführt",IF(AND($F195&lt;&gt;"",'Übersicht'!$B$3&gt;$F195),"Nicht mehr im Einsatz","Im Einsatz")))))</x:f>
        <x:v>Im Einsatz</x:v>
      </x:c>
      <x:c r="I195" s="34" t="str">
        <x:f>IF(H195="Im Einsatz","Ja",IF(H195="Alliierte Unterstützung","n/a","Nein"))</x:f>
        <x:v>Ja</x:v>
      </x:c>
      <x:c r="J195" s="34" t="str">
        <x:v>mittel</x:v>
      </x:c>
      <x:c r="K195" s="34"/>
      <x:c r="L195" s="34" t="str">
        <x:v>https://en.wikipedia.org/wiki/Leopard_1</x:v>
      </x:c>
      <x:c r="M195" s="34" t="str">
        <x:v>H05</x:v>
      </x:c>
    </x:row>
    <x:row r="196">
      <x:c r="A196" s="34" t="str">
        <x:v>Norwegen</x:v>
      </x:c>
      <x:c r="B196" s="34" t="str">
        <x:v>M113</x:v>
      </x:c>
      <x:c r="C196" s="34" t="str">
        <x:v>Transportpanzer</x:v>
      </x:c>
      <x:c r="D196" s="34" t="str">
        <x:v>national</x:v>
      </x:c>
      <x:c r="E196" s="34" t="n">
        <x:v>1964</x:v>
      </x:c>
      <x:c r="F196" s="34" t="n">
        <x:v>2005</x:v>
      </x:c>
      <x:c r="G196" s="34" t="str">
        <x:v>real</x:v>
      </x:c>
      <x:c r="H196" s="34" t="str">
        <x:f>IF(OR($D196="allied",$D196="Alliierte Unterstützung"),"Alliierte Unterstützung",IF(OR($G196="prototype",$G196="fictional",$G196="never"),"Nie eingeführt / fiktiv",IF($E196="","Unklar",IF('Übersicht'!$B$3&lt;$E196,"Noch nicht eingeführt",IF(AND($F196&lt;&gt;"",'Übersicht'!$B$3&gt;$F196),"Nicht mehr im Einsatz","Im Einsatz")))))</x:f>
        <x:v>Im Einsatz</x:v>
      </x:c>
      <x:c r="I196" s="34" t="str">
        <x:f>IF(H196="Im Einsatz","Ja",IF(H196="Alliierte Unterstützung","n/a","Nein"))</x:f>
        <x:v>Ja</x:v>
      </x:c>
      <x:c r="J196" s="34" t="str">
        <x:v>mittel</x:v>
      </x:c>
      <x:c r="K196" s="34"/>
      <x:c r="L196" s="34" t="str">
        <x:v>https://en.wikipedia.org/wiki/M113_armored_personnel_carrier</x:v>
      </x:c>
      <x:c r="M196" s="34"/>
    </x:row>
    <x:row r="197">
      <x:c r="A197" s="34" t="str">
        <x:v>Norwegen</x:v>
      </x:c>
      <x:c r="B197" s="34" t="str">
        <x:v>NM135</x:v>
      </x:c>
      <x:c r="C197" s="34" t="str">
        <x:v>Schützenpanzer</x:v>
      </x:c>
      <x:c r="D197" s="34" t="str">
        <x:v>national</x:v>
      </x:c>
      <x:c r="E197" s="34" t="n">
        <x:v>1975</x:v>
      </x:c>
      <x:c r="F197" s="34" t="n">
        <x:v>1990</x:v>
      </x:c>
      <x:c r="G197" s="34" t="str">
        <x:v>real</x:v>
      </x:c>
      <x:c r="H197" s="34" t="str">
        <x:f>IF(OR($D197="allied",$D197="Alliierte Unterstützung"),"Alliierte Unterstützung",IF(OR($G197="prototype",$G197="fictional",$G197="never"),"Nie eingeführt / fiktiv",IF($E197="","Unklar",IF('Übersicht'!$B$3&lt;$E197,"Noch nicht eingeführt",IF(AND($F197&lt;&gt;"",'Übersicht'!$B$3&gt;$F197),"Nicht mehr im Einsatz","Im Einsatz")))))</x:f>
        <x:v>Im Einsatz</x:v>
      </x:c>
      <x:c r="I197" s="34" t="str">
        <x:f>IF(H197="Im Einsatz","Ja",IF(H197="Alliierte Unterstützung","n/a","Nein"))</x:f>
        <x:v>Ja</x:v>
      </x:c>
      <x:c r="J197" s="34" t="str">
        <x:v>mittel</x:v>
      </x:c>
      <x:c r="K197" s="34"/>
      <x:c r="L197" s="34" t="str">
        <x:v>https://en.wikipedia.org/wiki/NM135</x:v>
      </x:c>
      <x:c r="M197" s="34"/>
    </x:row>
    <x:row r="198">
      <x:c r="A198" s="34" t="str">
        <x:v>Norwegen</x:v>
      </x:c>
      <x:c r="B198" s="34" t="str">
        <x:v>NM142</x:v>
      </x:c>
      <x:c r="C198" s="34" t="str">
        <x:v>Panzerabwehrfahrzeug</x:v>
      </x:c>
      <x:c r="D198" s="34" t="str">
        <x:v>national</x:v>
      </x:c>
      <x:c r="E198" s="34" t="n">
        <x:v>1983</x:v>
      </x:c>
      <x:c r="F198" s="34" t="n">
        <x:v>2005</x:v>
      </x:c>
      <x:c r="G198" s="34" t="str">
        <x:v>real</x:v>
      </x:c>
      <x:c r="H198" s="34" t="str">
        <x:f>IF(OR($D198="allied",$D198="Alliierte Unterstützung"),"Alliierte Unterstützung",IF(OR($G198="prototype",$G198="fictional",$G198="never"),"Nie eingeführt / fiktiv",IF($E198="","Unklar",IF('Übersicht'!$B$3&lt;$E198,"Noch nicht eingeführt",IF(AND($F198&lt;&gt;"",'Übersicht'!$B$3&gt;$F198),"Nicht mehr im Einsatz","Im Einsatz")))))</x:f>
        <x:v>Im Einsatz</x:v>
      </x:c>
      <x:c r="I198" s="34" t="str">
        <x:f>IF(H198="Im Einsatz","Ja",IF(H198="Alliierte Unterstützung","n/a","Nein"))</x:f>
        <x:v>Ja</x:v>
      </x:c>
      <x:c r="J198" s="34" t="str">
        <x:v>mittel</x:v>
      </x:c>
      <x:c r="K198" s="34"/>
      <x:c r="L198" s="34" t="str">
        <x:v>https://en.wikipedia.org/wiki/NM142</x:v>
      </x:c>
      <x:c r="M198" s="34"/>
    </x:row>
    <x:row r="199">
      <x:c r="A199" s="34" t="str">
        <x:v>Norwegen</x:v>
      </x:c>
      <x:c r="B199" s="34" t="str">
        <x:v>NM195</x:v>
      </x:c>
      <x:c r="C199" s="34" t="str">
        <x:v>Flugabwehrfahrzeug</x:v>
      </x:c>
      <x:c r="D199" s="34" t="str">
        <x:v>national</x:v>
      </x:c>
      <x:c r="E199" s="34" t="n">
        <x:v>1985</x:v>
      </x:c>
      <x:c r="F199" s="34" t="n">
        <x:v>2000</x:v>
      </x:c>
      <x:c r="G199" s="34" t="str">
        <x:v>real</x:v>
      </x:c>
      <x:c r="H199" s="34" t="str">
        <x:f>IF(OR($D199="allied",$D199="Alliierte Unterstützung"),"Alliierte Unterstützung",IF(OR($G199="prototype",$G199="fictional",$G199="never"),"Nie eingeführt / fiktiv",IF($E199="","Unklar",IF('Übersicht'!$B$3&lt;$E199,"Noch nicht eingeführt",IF(AND($F199&lt;&gt;"",'Übersicht'!$B$3&gt;$F199),"Nicht mehr im Einsatz","Im Einsatz")))))</x:f>
        <x:v>Im Einsatz</x:v>
      </x:c>
      <x:c r="I199" s="34" t="str">
        <x:f>IF(H199="Im Einsatz","Ja",IF(H199="Alliierte Unterstützung","n/a","Nein"))</x:f>
        <x:v>Ja</x:v>
      </x:c>
      <x:c r="J199" s="34" t="str">
        <x:v>niedrig</x:v>
      </x:c>
      <x:c r="K199" s="34" t="str">
        <x:v>M113-basierter RBS-70-Flugabwehrträger; Einführung Mitte 1980er.</x:v>
      </x:c>
      <x:c r="L199" s="34" t="str">
        <x:v>https://www.battlefrontgroup.com/team-yankee/browse-by-book/world-war-iii-nordic-forces/norwegian</x:v>
      </x:c>
      <x:c r="M199" s="34" t="str">
        <x:v>G04</x:v>
      </x:c>
    </x:row>
    <x:row r="200">
      <x:c r="A200" s="34" t="str">
        <x:v>Norwegen</x:v>
      </x:c>
      <x:c r="B200" s="34" t="str">
        <x:v>M106</x:v>
      </x:c>
      <x:c r="C200" s="34" t="str">
        <x:v>Mörserträger</x:v>
      </x:c>
      <x:c r="D200" s="34" t="str">
        <x:v>national</x:v>
      </x:c>
      <x:c r="E200" s="34" t="n">
        <x:v>1964</x:v>
      </x:c>
      <x:c r="F200" s="34" t="n">
        <x:v>2005</x:v>
      </x:c>
      <x:c r="G200" s="34" t="str">
        <x:v>real</x:v>
      </x:c>
      <x:c r="H200" s="34" t="str">
        <x:f>IF(OR($D200="allied",$D200="Alliierte Unterstützung"),"Alliierte Unterstützung",IF(OR($G200="prototype",$G200="fictional",$G200="never"),"Nie eingeführt / fiktiv",IF($E200="","Unklar",IF('Übersicht'!$B$3&lt;$E200,"Noch nicht eingeführt",IF(AND($F200&lt;&gt;"",'Übersicht'!$B$3&gt;$F200),"Nicht mehr im Einsatz","Im Einsatz")))))</x:f>
        <x:v>Im Einsatz</x:v>
      </x:c>
      <x:c r="I200" s="34" t="str">
        <x:f>IF(H200="Im Einsatz","Ja",IF(H200="Alliierte Unterstützung","n/a","Nein"))</x:f>
        <x:v>Ja</x:v>
      </x:c>
      <x:c r="J200" s="34" t="str">
        <x:v>niedrig</x:v>
      </x:c>
      <x:c r="K200" s="34"/>
      <x:c r="L200" s="34" t="str">
        <x:v>https://en.wikipedia.org/wiki/M106_mortar_carrier</x:v>
      </x:c>
      <x:c r="M200" s="34"/>
    </x:row>
    <x:row r="201">
      <x:c r="A201" s="34" t="str">
        <x:v>Norwegen</x:v>
      </x:c>
      <x:c r="B201" s="34" t="str">
        <x:v>M125</x:v>
      </x:c>
      <x:c r="C201" s="34" t="str">
        <x:v>Mörserträger</x:v>
      </x:c>
      <x:c r="D201" s="34" t="str">
        <x:v>national</x:v>
      </x:c>
      <x:c r="E201" s="34" t="n">
        <x:v>1964</x:v>
      </x:c>
      <x:c r="F201" s="34" t="n">
        <x:v>2005</x:v>
      </x:c>
      <x:c r="G201" s="34" t="str">
        <x:v>real</x:v>
      </x:c>
      <x:c r="H201" s="34" t="str">
        <x:f>IF(OR($D201="allied",$D201="Alliierte Unterstützung"),"Alliierte Unterstützung",IF(OR($G201="prototype",$G201="fictional",$G201="never"),"Nie eingeführt / fiktiv",IF($E201="","Unklar",IF('Übersicht'!$B$3&lt;$E201,"Noch nicht eingeführt",IF(AND($F201&lt;&gt;"",'Übersicht'!$B$3&gt;$F201),"Nicht mehr im Einsatz","Im Einsatz")))))</x:f>
        <x:v>Im Einsatz</x:v>
      </x:c>
      <x:c r="I201" s="34" t="str">
        <x:f>IF(H201="Im Einsatz","Ja",IF(H201="Alliierte Unterstützung","n/a","Nein"))</x:f>
        <x:v>Ja</x:v>
      </x:c>
      <x:c r="J201" s="34" t="str">
        <x:v>niedrig</x:v>
      </x:c>
      <x:c r="K201" s="34"/>
      <x:c r="L201" s="34" t="str">
        <x:v>https://en.wikipedia.org/wiki/M106_mortar_carrier</x:v>
      </x:c>
      <x:c r="M201" s="34"/>
    </x:row>
    <x:row r="202">
      <x:c r="A202" s="34" t="str">
        <x:v>Norwegen</x:v>
      </x:c>
      <x:c r="B202" s="34" t="str">
        <x:v>M109</x:v>
      </x:c>
      <x:c r="C202" s="34" t="str">
        <x:v>Panzerhaubitze</x:v>
      </x:c>
      <x:c r="D202" s="34" t="str">
        <x:v>national</x:v>
      </x:c>
      <x:c r="E202" s="34" t="n">
        <x:v>1969</x:v>
      </x:c>
      <x:c r="F202" s="34" t="n">
        <x:v>2020</x:v>
      </x:c>
      <x:c r="G202" s="34" t="str">
        <x:v>real</x:v>
      </x:c>
      <x:c r="H202" s="34" t="str">
        <x:f>IF(OR($D202="allied",$D202="Alliierte Unterstützung"),"Alliierte Unterstützung",IF(OR($G202="prototype",$G202="fictional",$G202="never"),"Nie eingeführt / fiktiv",IF($E202="","Unklar",IF('Übersicht'!$B$3&lt;$E202,"Noch nicht eingeführt",IF(AND($F202&lt;&gt;"",'Übersicht'!$B$3&gt;$F202),"Nicht mehr im Einsatz","Im Einsatz")))))</x:f>
        <x:v>Im Einsatz</x:v>
      </x:c>
      <x:c r="I202" s="34" t="str">
        <x:f>IF(H202="Im Einsatz","Ja",IF(H202="Alliierte Unterstützung","n/a","Nein"))</x:f>
        <x:v>Ja</x:v>
      </x:c>
      <x:c r="J202" s="34" t="str">
        <x:v>mittel</x:v>
      </x:c>
      <x:c r="K202" s="34"/>
      <x:c r="L202" s="34" t="str">
        <x:v>https://en.wikipedia.org/wiki/M109_howitzer</x:v>
      </x:c>
      <x:c r="M202" s="34"/>
    </x:row>
    <x:row r="203">
      <x:c r="A203" s="34" t="str">
        <x:v>Norwegen</x:v>
      </x:c>
      <x:c r="B203" s="34" t="str">
        <x:v>240GD Feltvogn</x:v>
      </x:c>
      <x:c r="C203" s="34" t="str">
        <x:v>Aufklärungsfahrzeug</x:v>
      </x:c>
      <x:c r="D203" s="34" t="str">
        <x:v>national</x:v>
      </x:c>
      <x:c r="E203" s="34" t="n">
        <x:v>1985</x:v>
      </x:c>
      <x:c r="F203" s="34"/>
      <x:c r="G203" s="34" t="str">
        <x:v>real</x:v>
      </x:c>
      <x:c r="H203" s="34" t="str">
        <x:f>IF(OR($D203="allied",$D203="Alliierte Unterstützung"),"Alliierte Unterstützung",IF(OR($G203="prototype",$G203="fictional",$G203="never"),"Nie eingeführt / fiktiv",IF($E203="","Unklar",IF('Übersicht'!$B$3&lt;$E203,"Noch nicht eingeführt",IF(AND($F203&lt;&gt;"",'Übersicht'!$B$3&gt;$F203),"Nicht mehr im Einsatz","Im Einsatz")))))</x:f>
        <x:v>Im Einsatz</x:v>
      </x:c>
      <x:c r="I203" s="34" t="str">
        <x:f>IF(H203="Im Einsatz","Ja",IF(H203="Alliierte Unterstützung","n/a","Nein"))</x:f>
        <x:v>Ja</x:v>
      </x:c>
      <x:c r="J203" s="34" t="str">
        <x:v>niedrig</x:v>
      </x:c>
      <x:c r="K203" s="34" t="str">
        <x:v>Mercedes-Benz 240GD ab Mitte 1980er; genaue Truppeneinführung zu verifizieren.</x:v>
      </x:c>
      <x:c r="L203" s="34" t="str">
        <x:v>https://www.battlefrontgroup.com/team-yankee/browse-by-book/world-war-iii-nordic-forces/norwegian</x:v>
      </x:c>
      <x:c r="M203" s="34" t="str">
        <x:v>G04</x:v>
      </x:c>
    </x:row>
    <x:row r="204">
      <x:c r="A204" s="34" t="str">
        <x:v>Norwegen</x:v>
      </x:c>
      <x:c r="B204" s="34" t="str">
        <x:v>TOW / iTOW / TOW 2</x:v>
      </x:c>
      <x:c r="C204" s="34" t="str">
        <x:v>Panzerabwehrlenkwaffe</x:v>
      </x:c>
      <x:c r="D204" s="34" t="str">
        <x:v>national</x:v>
      </x:c>
      <x:c r="E204" s="34" t="n">
        <x:v>1980</x:v>
      </x:c>
      <x:c r="F204" s="34"/>
      <x:c r="G204" s="34" t="str">
        <x:v>real</x:v>
      </x:c>
      <x:c r="H204" s="34" t="str">
        <x:f>IF(OR($D204="allied",$D204="Alliierte Unterstützung"),"Alliierte Unterstützung",IF(OR($G204="prototype",$G204="fictional",$G204="never"),"Nie eingeführt / fiktiv",IF($E204="","Unklar",IF('Übersicht'!$B$3&lt;$E204,"Noch nicht eingeführt",IF(AND($F204&lt;&gt;"",'Übersicht'!$B$3&gt;$F204),"Nicht mehr im Einsatz","Im Einsatz")))))</x:f>
        <x:v>Im Einsatz</x:v>
      </x:c>
      <x:c r="I204" s="34" t="str">
        <x:f>IF(H204="Im Einsatz","Ja",IF(H204="Alliierte Unterstützung","n/a","Nein"))</x:f>
        <x:v>Ja</x:v>
      </x:c>
      <x:c r="J204" s="34" t="str">
        <x:v>mittel</x:v>
      </x:c>
      <x:c r="K204" s="34"/>
      <x:c r="L204" s="34" t="str">
        <x:v>https://en.wikipedia.org/wiki/BGM-71_TOW</x:v>
      </x:c>
      <x:c r="M204" s="34"/>
    </x:row>
    <x:row r="205">
      <x:c r="A205" s="34" t="str">
        <x:v>Norwegen</x:v>
      </x:c>
      <x:c r="B205" s="34" t="str">
        <x:v>RBS 70</x:v>
      </x:c>
      <x:c r="C205" s="34" t="str">
        <x:v>Flugabwehrrakete</x:v>
      </x:c>
      <x:c r="D205" s="34" t="str">
        <x:v>national</x:v>
      </x:c>
      <x:c r="E205" s="34" t="n">
        <x:v>1980</x:v>
      </x:c>
      <x:c r="F205" s="34"/>
      <x:c r="G205" s="34" t="str">
        <x:v>real</x:v>
      </x:c>
      <x:c r="H205" s="34" t="str">
        <x:f>IF(OR($D205="allied",$D205="Alliierte Unterstützung"),"Alliierte Unterstützung",IF(OR($G205="prototype",$G205="fictional",$G205="never"),"Nie eingeführt / fiktiv",IF($E205="","Unklar",IF('Übersicht'!$B$3&lt;$E205,"Noch nicht eingeführt",IF(AND($F205&lt;&gt;"",'Übersicht'!$B$3&gt;$F205),"Nicht mehr im Einsatz","Im Einsatz")))))</x:f>
        <x:v>Im Einsatz</x:v>
      </x:c>
      <x:c r="I205" s="34" t="str">
        <x:f>IF(H205="Im Einsatz","Ja",IF(H205="Alliierte Unterstützung","n/a","Nein"))</x:f>
        <x:v>Ja</x:v>
      </x:c>
      <x:c r="J205" s="34" t="str">
        <x:v>mittel</x:v>
      </x:c>
      <x:c r="K205" s="34"/>
      <x:c r="L205" s="34" t="str">
        <x:v>https://en.wikipedia.org/wiki/RBS_70</x:v>
      </x:c>
      <x:c r="M205" s="34"/>
    </x:row>
    <x:row r="206">
      <x:c r="A206" s="34" t="str">
        <x:v>Norwegen</x:v>
      </x:c>
      <x:c r="B206" s="34" t="str">
        <x:v>AV-8 Harrier</x:v>
      </x:c>
      <x:c r="C206" s="34" t="str">
        <x:v>Erdkampfflugzeug</x:v>
      </x:c>
      <x:c r="D206" s="34" t="str">
        <x:v>alliierte US-Unterstützung im Spiel</x:v>
      </x:c>
      <x:c r="E206" s="34"/>
      <x:c r="F206" s="34"/>
      <x:c r="G206" s="34" t="str">
        <x:v>allied</x:v>
      </x:c>
      <x:c r="H206" s="34" t="str">
        <x:f>IF(OR($D206="allied",$D206="Alliierte Unterstützung"),"Alliierte Unterstützung",IF(OR($G206="prototype",$G206="fictional",$G206="never"),"Nie eingeführt / fiktiv",IF($E206="","Unklar",IF('Übersicht'!$B$3&lt;$E206,"Noch nicht eingeführt",IF(AND($F206&lt;&gt;"",'Übersicht'!$B$3&gt;$F206),"Nicht mehr im Einsatz","Im Einsatz")))))</x:f>
        <x:v>Unklar</x:v>
      </x:c>
      <x:c r="I206" s="34" t="str">
        <x:f>IF(H206="Im Einsatz","Ja",IF(H206="Alliierte Unterstützung","n/a","Nein"))</x:f>
        <x:v>Nein</x:v>
      </x:c>
      <x:c r="J206" s="34" t="str">
        <x:v>hoch</x:v>
      </x:c>
      <x:c r="K206" s="34" t="str">
        <x:v>Im Spiel als USMC-/NATO-Unterstützung, nicht norwegischer Eigenbestand.</x:v>
      </x:c>
      <x:c r="L206" s="34" t="str">
        <x:v>https://www.battlefrontgroup.com/team-yankee/browse-by-book/world-war-iii-nordic-forces/norwegian</x:v>
      </x:c>
      <x:c r="M206" s="34" t="str">
        <x:v>G04</x:v>
      </x:c>
    </x:row>
    <x:row r="207">
      <x:c r="A207" s="34" t="str">
        <x:v>Dänemark</x:v>
      </x:c>
      <x:c r="B207" s="34" t="str">
        <x:v>Leopard 1 DK</x:v>
      </x:c>
      <x:c r="C207" s="34" t="str">
        <x:v>Kampfpanzer</x:v>
      </x:c>
      <x:c r="D207" s="34" t="str">
        <x:v>national</x:v>
      </x:c>
      <x:c r="E207" s="34" t="n">
        <x:v>1976</x:v>
      </x:c>
      <x:c r="F207" s="34" t="n">
        <x:v>2005</x:v>
      </x:c>
      <x:c r="G207" s="34" t="str">
        <x:v>real</x:v>
      </x:c>
      <x:c r="H207" s="34" t="str">
        <x:f>IF(OR($D207="allied",$D207="Alliierte Unterstützung"),"Alliierte Unterstützung",IF(OR($G207="prototype",$G207="fictional",$G207="never"),"Nie eingeführt / fiktiv",IF($E207="","Unklar",IF('Übersicht'!$B$3&lt;$E207,"Noch nicht eingeführt",IF(AND($F207&lt;&gt;"",'Übersicht'!$B$3&gt;$F207),"Nicht mehr im Einsatz","Im Einsatz")))))</x:f>
        <x:v>Im Einsatz</x:v>
      </x:c>
      <x:c r="I207" s="34" t="str">
        <x:f>IF(H207="Im Einsatz","Ja",IF(H207="Alliierte Unterstützung","n/a","Nein"))</x:f>
        <x:v>Ja</x:v>
      </x:c>
      <x:c r="J207" s="34" t="str">
        <x:v>mittel</x:v>
      </x:c>
      <x:c r="K207" s="34"/>
      <x:c r="L207" s="34" t="str">
        <x:v>https://www.forsvaret.dk/da/organisation/haeren/jyske-dragonregiment/nyheder/2010/en-gammel-dame-gar-pa-pension-46.711 ; https://en.wikipedia.org/wiki/Leopard_1</x:v>
      </x:c>
      <x:c r="M207" s="34" t="str">
        <x:v>H10;H05</x:v>
      </x:c>
    </x:row>
    <x:row r="208">
      <x:c r="A208" s="34" t="str">
        <x:v>Dänemark</x:v>
      </x:c>
      <x:c r="B208" s="34" t="str">
        <x:v>Centurion DK</x:v>
      </x:c>
      <x:c r="C208" s="34" t="str">
        <x:v>Kampfpanzer</x:v>
      </x:c>
      <x:c r="D208" s="34" t="str">
        <x:v>national</x:v>
      </x:c>
      <x:c r="E208" s="34" t="n">
        <x:v>1953</x:v>
      </x:c>
      <x:c r="F208" s="34" t="n">
        <x:v>1992</x:v>
      </x:c>
      <x:c r="G208" s="34" t="str">
        <x:v>real</x:v>
      </x:c>
      <x:c r="H208" s="34" t="str">
        <x:f>IF(OR($D208="allied",$D208="Alliierte Unterstützung"),"Alliierte Unterstützung",IF(OR($G208="prototype",$G208="fictional",$G208="never"),"Nie eingeführt / fiktiv",IF($E208="","Unklar",IF('Übersicht'!$B$3&lt;$E208,"Noch nicht eingeführt",IF(AND($F208&lt;&gt;"",'Übersicht'!$B$3&gt;$F208),"Nicht mehr im Einsatz","Im Einsatz")))))</x:f>
        <x:v>Im Einsatz</x:v>
      </x:c>
      <x:c r="I208" s="34" t="str">
        <x:f>IF(H208="Im Einsatz","Ja",IF(H208="Alliierte Unterstützung","n/a","Nein"))</x:f>
        <x:v>Ja</x:v>
      </x:c>
      <x:c r="J208" s="34" t="str">
        <x:v>mittel</x:v>
      </x:c>
      <x:c r="K208" s="34"/>
      <x:c r="L208" s="34" t="str">
        <x:v>https://en.wikipedia.org/wiki/Centurion_(tank)</x:v>
      </x:c>
      <x:c r="M208" s="34"/>
    </x:row>
    <x:row r="209">
      <x:c r="A209" s="34" t="str">
        <x:v>Dänemark</x:v>
      </x:c>
      <x:c r="B209" s="34" t="str">
        <x:v>M113</x:v>
      </x:c>
      <x:c r="C209" s="34" t="str">
        <x:v>Transportpanzer</x:v>
      </x:c>
      <x:c r="D209" s="34" t="str">
        <x:v>national</x:v>
      </x:c>
      <x:c r="E209" s="34" t="n">
        <x:v>1964</x:v>
      </x:c>
      <x:c r="F209" s="34" t="n">
        <x:v>2004</x:v>
      </x:c>
      <x:c r="G209" s="34" t="str">
        <x:v>real</x:v>
      </x:c>
      <x:c r="H209" s="34" t="str">
        <x:f>IF(OR($D209="allied",$D209="Alliierte Unterstützung"),"Alliierte Unterstützung",IF(OR($G209="prototype",$G209="fictional",$G209="never"),"Nie eingeführt / fiktiv",IF($E209="","Unklar",IF('Übersicht'!$B$3&lt;$E209,"Noch nicht eingeführt",IF(AND($F209&lt;&gt;"",'Übersicht'!$B$3&gt;$F209),"Nicht mehr im Einsatz","Im Einsatz")))))</x:f>
        <x:v>Im Einsatz</x:v>
      </x:c>
      <x:c r="I209" s="34" t="str">
        <x:f>IF(H209="Im Einsatz","Ja",IF(H209="Alliierte Unterstützung","n/a","Nein"))</x:f>
        <x:v>Ja</x:v>
      </x:c>
      <x:c r="J209" s="34" t="str">
        <x:v>mittel</x:v>
      </x:c>
      <x:c r="K209" s="34"/>
      <x:c r="L209" s="34" t="str">
        <x:v>https://en.wikipedia.org/wiki/M113_armored_personnel_carrier</x:v>
      </x:c>
      <x:c r="M209" s="34"/>
    </x:row>
    <x:row r="210">
      <x:c r="A210" s="34" t="str">
        <x:v>Dänemark</x:v>
      </x:c>
      <x:c r="B210" s="34" t="str">
        <x:v>M113 TOW</x:v>
      </x:c>
      <x:c r="C210" s="34" t="str">
        <x:v>Panzerabwehrfahrzeug</x:v>
      </x:c>
      <x:c r="D210" s="34" t="str">
        <x:v>national</x:v>
      </x:c>
      <x:c r="E210" s="34" t="n">
        <x:v>1977</x:v>
      </x:c>
      <x:c r="F210" s="34" t="n">
        <x:v>2004</x:v>
      </x:c>
      <x:c r="G210" s="34" t="str">
        <x:v>real</x:v>
      </x:c>
      <x:c r="H210" s="34" t="str">
        <x:f>IF(OR($D210="allied",$D210="Alliierte Unterstützung"),"Alliierte Unterstützung",IF(OR($G210="prototype",$G210="fictional",$G210="never"),"Nie eingeführt / fiktiv",IF($E210="","Unklar",IF('Übersicht'!$B$3&lt;$E210,"Noch nicht eingeführt",IF(AND($F210&lt;&gt;"",'Übersicht'!$B$3&gt;$F210),"Nicht mehr im Einsatz","Im Einsatz")))))</x:f>
        <x:v>Im Einsatz</x:v>
      </x:c>
      <x:c r="I210" s="34" t="str">
        <x:f>IF(H210="Im Einsatz","Ja",IF(H210="Alliierte Unterstützung","n/a","Nein"))</x:f>
        <x:v>Ja</x:v>
      </x:c>
      <x:c r="J210" s="34" t="str">
        <x:v>niedrig</x:v>
      </x:c>
      <x:c r="K210" s="34" t="str">
        <x:v>TOW-Träger auf M113; genaue Einführungszahl näherungsweise.</x:v>
      </x:c>
      <x:c r="L210" s="34" t="str">
        <x:v>https://en.wikipedia.org/wiki/BGM-71_TOW</x:v>
      </x:c>
      <x:c r="M210" s="34"/>
    </x:row>
    <x:row r="211">
      <x:c r="A211" s="34" t="str">
        <x:v>Dänemark</x:v>
      </x:c>
      <x:c r="B211" s="34" t="str">
        <x:v>M106 120mm</x:v>
      </x:c>
      <x:c r="C211" s="34" t="str">
        <x:v>Mörserträger</x:v>
      </x:c>
      <x:c r="D211" s="34" t="str">
        <x:v>national</x:v>
      </x:c>
      <x:c r="E211" s="34" t="n">
        <x:v>1965</x:v>
      </x:c>
      <x:c r="F211" s="34" t="n">
        <x:v>2004</x:v>
      </x:c>
      <x:c r="G211" s="34" t="str">
        <x:v>real</x:v>
      </x:c>
      <x:c r="H211" s="34" t="str">
        <x:f>IF(OR($D211="allied",$D211="Alliierte Unterstützung"),"Alliierte Unterstützung",IF(OR($G211="prototype",$G211="fictional",$G211="never"),"Nie eingeführt / fiktiv",IF($E211="","Unklar",IF('Übersicht'!$B$3&lt;$E211,"Noch nicht eingeführt",IF(AND($F211&lt;&gt;"",'Übersicht'!$B$3&gt;$F211),"Nicht mehr im Einsatz","Im Einsatz")))))</x:f>
        <x:v>Im Einsatz</x:v>
      </x:c>
      <x:c r="I211" s="34" t="str">
        <x:f>IF(H211="Im Einsatz","Ja",IF(H211="Alliierte Unterstützung","n/a","Nein"))</x:f>
        <x:v>Ja</x:v>
      </x:c>
      <x:c r="J211" s="34" t="str">
        <x:v>niedrig</x:v>
      </x:c>
      <x:c r="K211" s="34" t="str">
        <x:v>M113-basierter Mörserträger; dänische 120-mm-Konfiguration.</x:v>
      </x:c>
      <x:c r="L211" s="34" t="str">
        <x:v>https://en.wikipedia.org/wiki/M106_mortar_carrier</x:v>
      </x:c>
      <x:c r="M211" s="34"/>
    </x:row>
    <x:row r="212">
      <x:c r="A212" s="34" t="str">
        <x:v>Dänemark</x:v>
      </x:c>
      <x:c r="B212" s="34" t="str">
        <x:v>M109</x:v>
      </x:c>
      <x:c r="C212" s="34" t="str">
        <x:v>Panzerhaubitze</x:v>
      </x:c>
      <x:c r="D212" s="34" t="str">
        <x:v>national</x:v>
      </x:c>
      <x:c r="E212" s="34" t="n">
        <x:v>1965</x:v>
      </x:c>
      <x:c r="F212" s="34" t="n">
        <x:v>2004</x:v>
      </x:c>
      <x:c r="G212" s="34" t="str">
        <x:v>real</x:v>
      </x:c>
      <x:c r="H212" s="34" t="str">
        <x:f>IF(OR($D212="allied",$D212="Alliierte Unterstützung"),"Alliierte Unterstützung",IF(OR($G212="prototype",$G212="fictional",$G212="never"),"Nie eingeführt / fiktiv",IF($E212="","Unklar",IF('Übersicht'!$B$3&lt;$E212,"Noch nicht eingeführt",IF(AND($F212&lt;&gt;"",'Übersicht'!$B$3&gt;$F212),"Nicht mehr im Einsatz","Im Einsatz")))))</x:f>
        <x:v>Im Einsatz</x:v>
      </x:c>
      <x:c r="I212" s="34" t="str">
        <x:f>IF(H212="Im Einsatz","Ja",IF(H212="Alliierte Unterstützung","n/a","Nein"))</x:f>
        <x:v>Ja</x:v>
      </x:c>
      <x:c r="J212" s="34" t="str">
        <x:v>mittel</x:v>
      </x:c>
      <x:c r="K212" s="34"/>
      <x:c r="L212" s="34" t="str">
        <x:v>https://en.wikipedia.org/wiki/M109_howitzer</x:v>
      </x:c>
      <x:c r="M212" s="34"/>
    </x:row>
    <x:row r="213">
      <x:c r="A213" s="34" t="str">
        <x:v>Dänemark</x:v>
      </x:c>
      <x:c r="B213" s="34" t="str">
        <x:v>Mercedes/Feltvogn</x:v>
      </x:c>
      <x:c r="C213" s="34" t="str">
        <x:v>Aufklärungsfahrzeug</x:v>
      </x:c>
      <x:c r="D213" s="34" t="str">
        <x:v>national</x:v>
      </x:c>
      <x:c r="E213" s="34" t="n">
        <x:v>1985</x:v>
      </x:c>
      <x:c r="F213" s="34"/>
      <x:c r="G213" s="34" t="str">
        <x:v>real</x:v>
      </x:c>
      <x:c r="H213" s="34" t="str">
        <x:f>IF(OR($D213="allied",$D213="Alliierte Unterstützung"),"Alliierte Unterstützung",IF(OR($G213="prototype",$G213="fictional",$G213="never"),"Nie eingeführt / fiktiv",IF($E213="","Unklar",IF('Übersicht'!$B$3&lt;$E213,"Noch nicht eingeführt",IF(AND($F213&lt;&gt;"",'Übersicht'!$B$3&gt;$F213),"Nicht mehr im Einsatz","Im Einsatz")))))</x:f>
        <x:v>Im Einsatz</x:v>
      </x:c>
      <x:c r="I213" s="34" t="str">
        <x:f>IF(H213="Im Einsatz","Ja",IF(H213="Alliierte Unterstützung","n/a","Nein"))</x:f>
        <x:v>Ja</x:v>
      </x:c>
      <x:c r="J213" s="34" t="str">
        <x:v>niedrig</x:v>
      </x:c>
      <x:c r="K213" s="34" t="str">
        <x:v>Mercedes G/Feltvogn in den 1980ern.</x:v>
      </x:c>
      <x:c r="L213" s="34" t="str">
        <x:v>https://en.wikipedia.org/wiki/Mercedes-Benz_G-Class</x:v>
      </x:c>
      <x:c r="M213" s="34"/>
    </x:row>
    <x:row r="214">
      <x:c r="A214" s="34" t="str">
        <x:v>Dänemark</x:v>
      </x:c>
      <x:c r="B214" s="34" t="str">
        <x:v>Redeye</x:v>
      </x:c>
      <x:c r="C214" s="34" t="str">
        <x:v>Flugabwehrrakete</x:v>
      </x:c>
      <x:c r="D214" s="34" t="str">
        <x:v>national</x:v>
      </x:c>
      <x:c r="E214" s="34" t="n">
        <x:v>1968</x:v>
      </x:c>
      <x:c r="F214" s="34" t="n">
        <x:v>1995</x:v>
      </x:c>
      <x:c r="G214" s="34" t="str">
        <x:v>real</x:v>
      </x:c>
      <x:c r="H214" s="34" t="str">
        <x:f>IF(OR($D214="allied",$D214="Alliierte Unterstützung"),"Alliierte Unterstützung",IF(OR($G214="prototype",$G214="fictional",$G214="never"),"Nie eingeführt / fiktiv",IF($E214="","Unklar",IF('Übersicht'!$B$3&lt;$E214,"Noch nicht eingeführt",IF(AND($F214&lt;&gt;"",'Übersicht'!$B$3&gt;$F214),"Nicht mehr im Einsatz","Im Einsatz")))))</x:f>
        <x:v>Im Einsatz</x:v>
      </x:c>
      <x:c r="I214" s="34" t="str">
        <x:f>IF(H214="Im Einsatz","Ja",IF(H214="Alliierte Unterstützung","n/a","Nein"))</x:f>
        <x:v>Ja</x:v>
      </x:c>
      <x:c r="J214" s="34" t="str">
        <x:v>mittel</x:v>
      </x:c>
      <x:c r="K214" s="34"/>
      <x:c r="L214" s="34" t="str">
        <x:v>https://en.wikipedia.org/wiki/FIM-43_Redeye</x:v>
      </x:c>
      <x:c r="M214" s="34"/>
    </x:row>
    <x:row r="215">
      <x:c r="A215" s="34" t="str">
        <x:v>Sowjetunion</x:v>
      </x:c>
      <x:c r="B215" s="34" t="str">
        <x:v>T-80</x:v>
      </x:c>
      <x:c r="C215" s="34" t="str">
        <x:v>Kampfpanzer</x:v>
      </x:c>
      <x:c r="D215" s="34" t="str">
        <x:v>national</x:v>
      </x:c>
      <x:c r="E215" s="34" t="n">
        <x:v>1976</x:v>
      </x:c>
      <x:c r="F215" s="34"/>
      <x:c r="G215" s="34" t="str">
        <x:v>real</x:v>
      </x:c>
      <x:c r="H215" s="34" t="str">
        <x:f>IF(OR($D215="allied",$D215="Alliierte Unterstützung"),"Alliierte Unterstützung",IF(OR($G215="prototype",$G215="fictional",$G215="never"),"Nie eingeführt / fiktiv",IF($E215="","Unklar",IF('Übersicht'!$B$3&lt;$E215,"Noch nicht eingeführt",IF(AND($F215&lt;&gt;"",'Übersicht'!$B$3&gt;$F215),"Nicht mehr im Einsatz","Im Einsatz")))))</x:f>
        <x:v>Im Einsatz</x:v>
      </x:c>
      <x:c r="I215" s="34" t="str">
        <x:f>IF(H215="Im Einsatz","Ja",IF(H215="Alliierte Unterstützung","n/a","Nein"))</x:f>
        <x:v>Ja</x:v>
      </x:c>
      <x:c r="J215" s="34" t="str">
        <x:v>mittel</x:v>
      </x:c>
      <x:c r="K215" s="34"/>
      <x:c r="L215" s="34" t="str">
        <x:v>https://en.wikipedia.org/wiki/T-80</x:v>
      </x:c>
      <x:c r="M215" s="34" t="str">
        <x:v>H31</x:v>
      </x:c>
    </x:row>
    <x:row r="216">
      <x:c r="A216" s="34" t="str">
        <x:v>Sowjetunion</x:v>
      </x:c>
      <x:c r="B216" s="34" t="str">
        <x:v>T-64</x:v>
      </x:c>
      <x:c r="C216" s="34" t="str">
        <x:v>Kampfpanzer</x:v>
      </x:c>
      <x:c r="D216" s="34" t="str">
        <x:v>national</x:v>
      </x:c>
      <x:c r="E216" s="34" t="n">
        <x:v>1966</x:v>
      </x:c>
      <x:c r="F216" s="34" t="n">
        <x:v>1990</x:v>
      </x:c>
      <x:c r="G216" s="34" t="str">
        <x:v>real</x:v>
      </x:c>
      <x:c r="H216" s="34" t="str">
        <x:f>IF(OR($D216="allied",$D216="Alliierte Unterstützung"),"Alliierte Unterstützung",IF(OR($G216="prototype",$G216="fictional",$G216="never"),"Nie eingeführt / fiktiv",IF($E216="","Unklar",IF('Übersicht'!$B$3&lt;$E216,"Noch nicht eingeführt",IF(AND($F216&lt;&gt;"",'Übersicht'!$B$3&gt;$F216),"Nicht mehr im Einsatz","Im Einsatz")))))</x:f>
        <x:v>Im Einsatz</x:v>
      </x:c>
      <x:c r="I216" s="34" t="str">
        <x:f>IF(H216="Im Einsatz","Ja",IF(H216="Alliierte Unterstützung","n/a","Nein"))</x:f>
        <x:v>Ja</x:v>
      </x:c>
      <x:c r="J216" s="34" t="str">
        <x:v>mittel</x:v>
      </x:c>
      <x:c r="K216" s="34"/>
      <x:c r="L216" s="34" t="str">
        <x:v>https://en.wikipedia.org/wiki/T-64</x:v>
      </x:c>
      <x:c r="M216" s="34" t="str">
        <x:v>H32</x:v>
      </x:c>
    </x:row>
    <x:row r="217">
      <x:c r="A217" s="34" t="str">
        <x:v>Sowjetunion</x:v>
      </x:c>
      <x:c r="B217" s="34" t="str">
        <x:v>T-64BV</x:v>
      </x:c>
      <x:c r="C217" s="34" t="str">
        <x:v>Kampfpanzer</x:v>
      </x:c>
      <x:c r="D217" s="34" t="str">
        <x:v>national / 1980er Upgrade</x:v>
      </x:c>
      <x:c r="E217" s="34" t="n">
        <x:v>1985</x:v>
      </x:c>
      <x:c r="F217" s="34" t="n">
        <x:v>1990</x:v>
      </x:c>
      <x:c r="G217" s="34" t="str">
        <x:v>real</x:v>
      </x:c>
      <x:c r="H217" s="34" t="str">
        <x:f>IF(OR($D217="allied",$D217="Alliierte Unterstützung"),"Alliierte Unterstützung",IF(OR($G217="prototype",$G217="fictional",$G217="never"),"Nie eingeführt / fiktiv",IF($E217="","Unklar",IF('Übersicht'!$B$3&lt;$E217,"Noch nicht eingeführt",IF(AND($F217&lt;&gt;"",'Übersicht'!$B$3&gt;$F217),"Nicht mehr im Einsatz","Im Einsatz")))))</x:f>
        <x:v>Im Einsatz</x:v>
      </x:c>
      <x:c r="I217" s="34" t="str">
        <x:f>IF(H217="Im Einsatz","Ja",IF(H217="Alliierte Unterstützung","n/a","Nein"))</x:f>
        <x:v>Ja</x:v>
      </x:c>
      <x:c r="J217" s="34" t="str">
        <x:v>mittel</x:v>
      </x:c>
      <x:c r="K217" s="34"/>
      <x:c r="L217" s="34" t="str">
        <x:v>https://en.wikipedia.org/wiki/T-64</x:v>
      </x:c>
      <x:c r="M217" s="34" t="str">
        <x:v>H32</x:v>
      </x:c>
    </x:row>
    <x:row r="218">
      <x:c r="A218" s="34" t="str">
        <x:v>Sowjetunion</x:v>
      </x:c>
      <x:c r="B218" s="34" t="str">
        <x:v>T-72</x:v>
      </x:c>
      <x:c r="C218" s="34" t="str">
        <x:v>Kampfpanzer</x:v>
      </x:c>
      <x:c r="D218" s="34" t="str">
        <x:v>national</x:v>
      </x:c>
      <x:c r="E218" s="34" t="n">
        <x:v>1973</x:v>
      </x:c>
      <x:c r="F218" s="34"/>
      <x:c r="G218" s="34" t="str">
        <x:v>real</x:v>
      </x:c>
      <x:c r="H218" s="34" t="str">
        <x:f>IF(OR($D218="allied",$D218="Alliierte Unterstützung"),"Alliierte Unterstützung",IF(OR($G218="prototype",$G218="fictional",$G218="never"),"Nie eingeführt / fiktiv",IF($E218="","Unklar",IF('Übersicht'!$B$3&lt;$E218,"Noch nicht eingeführt",IF(AND($F218&lt;&gt;"",'Übersicht'!$B$3&gt;$F218),"Nicht mehr im Einsatz","Im Einsatz")))))</x:f>
        <x:v>Im Einsatz</x:v>
      </x:c>
      <x:c r="I218" s="34" t="str">
        <x:f>IF(H218="Im Einsatz","Ja",IF(H218="Alliierte Unterstützung","n/a","Nein"))</x:f>
        <x:v>Ja</x:v>
      </x:c>
      <x:c r="J218" s="34" t="str">
        <x:v>mittel</x:v>
      </x:c>
      <x:c r="K218" s="34"/>
      <x:c r="L218" s="34" t="str">
        <x:v>https://en.wikipedia.org/wiki/T-72</x:v>
      </x:c>
      <x:c r="M218" s="34" t="str">
        <x:v>H30</x:v>
      </x:c>
    </x:row>
    <x:row r="219">
      <x:c r="A219" s="34" t="str">
        <x:v>Sowjetunion</x:v>
      </x:c>
      <x:c r="B219" s="34" t="str">
        <x:v>T-72B</x:v>
      </x:c>
      <x:c r="C219" s="34" t="str">
        <x:v>Kampfpanzer</x:v>
      </x:c>
      <x:c r="D219" s="34" t="str">
        <x:v>national</x:v>
      </x:c>
      <x:c r="E219" s="34" t="n">
        <x:v>1985</x:v>
      </x:c>
      <x:c r="F219" s="34"/>
      <x:c r="G219" s="34" t="str">
        <x:v>real</x:v>
      </x:c>
      <x:c r="H219" s="34" t="str">
        <x:f>IF(OR($D219="allied",$D219="Alliierte Unterstützung"),"Alliierte Unterstützung",IF(OR($G219="prototype",$G219="fictional",$G219="never"),"Nie eingeführt / fiktiv",IF($E219="","Unklar",IF('Übersicht'!$B$3&lt;$E219,"Noch nicht eingeführt",IF(AND($F219&lt;&gt;"",'Übersicht'!$B$3&gt;$F219),"Nicht mehr im Einsatz","Im Einsatz")))))</x:f>
        <x:v>Im Einsatz</x:v>
      </x:c>
      <x:c r="I219" s="34" t="str">
        <x:f>IF(H219="Im Einsatz","Ja",IF(H219="Alliierte Unterstützung","n/a","Nein"))</x:f>
        <x:v>Ja</x:v>
      </x:c>
      <x:c r="J219" s="34" t="str">
        <x:v>mittel</x:v>
      </x:c>
      <x:c r="K219" s="34"/>
      <x:c r="L219" s="34" t="str">
        <x:v>https://en.wikipedia.org/wiki/T-72</x:v>
      </x:c>
      <x:c r="M219" s="34" t="str">
        <x:v>H30</x:v>
      </x:c>
    </x:row>
    <x:row r="220">
      <x:c r="A220" s="34" t="str">
        <x:v>Sowjetunion</x:v>
      </x:c>
      <x:c r="B220" s="34" t="str">
        <x:v>T-62M</x:v>
      </x:c>
      <x:c r="C220" s="34" t="str">
        <x:v>Kampfpanzer</x:v>
      </x:c>
      <x:c r="D220" s="34" t="str">
        <x:v>national / Upgrade</x:v>
      </x:c>
      <x:c r="E220" s="34" t="n">
        <x:v>1983</x:v>
      </x:c>
      <x:c r="F220" s="34"/>
      <x:c r="G220" s="34" t="str">
        <x:v>real</x:v>
      </x:c>
      <x:c r="H220" s="34" t="str">
        <x:f>IF(OR($D220="allied",$D220="Alliierte Unterstützung"),"Alliierte Unterstützung",IF(OR($G220="prototype",$G220="fictional",$G220="never"),"Nie eingeführt / fiktiv",IF($E220="","Unklar",IF('Übersicht'!$B$3&lt;$E220,"Noch nicht eingeführt",IF(AND($F220&lt;&gt;"",'Übersicht'!$B$3&gt;$F220),"Nicht mehr im Einsatz","Im Einsatz")))))</x:f>
        <x:v>Im Einsatz</x:v>
      </x:c>
      <x:c r="I220" s="34" t="str">
        <x:f>IF(H220="Im Einsatz","Ja",IF(H220="Alliierte Unterstützung","n/a","Nein"))</x:f>
        <x:v>Ja</x:v>
      </x:c>
      <x:c r="J220" s="34" t="str">
        <x:v>mittel</x:v>
      </x:c>
      <x:c r="K220" s="34"/>
      <x:c r="L220" s="34" t="str">
        <x:v>https://en.wikipedia.org/wiki/T-62</x:v>
      </x:c>
      <x:c r="M220" s="34"/>
    </x:row>
    <x:row r="221">
      <x:c r="A221" s="34" t="str">
        <x:v>Sowjetunion</x:v>
      </x:c>
      <x:c r="B221" s="34" t="str">
        <x:v>T-55AM</x:v>
      </x:c>
      <x:c r="C221" s="34" t="str">
        <x:v>Kampfpanzer</x:v>
      </x:c>
      <x:c r="D221" s="34" t="str">
        <x:v>national / Upgrade</x:v>
      </x:c>
      <x:c r="E221" s="34" t="n">
        <x:v>1983</x:v>
      </x:c>
      <x:c r="F221" s="34"/>
      <x:c r="G221" s="34" t="str">
        <x:v>real</x:v>
      </x:c>
      <x:c r="H221" s="34" t="str">
        <x:f>IF(OR($D221="allied",$D221="Alliierte Unterstützung"),"Alliierte Unterstützung",IF(OR($G221="prototype",$G221="fictional",$G221="never"),"Nie eingeführt / fiktiv",IF($E221="","Unklar",IF('Übersicht'!$B$3&lt;$E221,"Noch nicht eingeführt",IF(AND($F221&lt;&gt;"",'Übersicht'!$B$3&gt;$F221),"Nicht mehr im Einsatz","Im Einsatz")))))</x:f>
        <x:v>Im Einsatz</x:v>
      </x:c>
      <x:c r="I221" s="34" t="str">
        <x:f>IF(H221="Im Einsatz","Ja",IF(H221="Alliierte Unterstützung","n/a","Nein"))</x:f>
        <x:v>Ja</x:v>
      </x:c>
      <x:c r="J221" s="34" t="str">
        <x:v>mittel</x:v>
      </x:c>
      <x:c r="K221" s="34"/>
      <x:c r="L221" s="34" t="str">
        <x:v>https://en.wikipedia.org/wiki/T-54/T-55</x:v>
      </x:c>
      <x:c r="M221" s="34"/>
    </x:row>
    <x:row r="222">
      <x:c r="A222" s="34" t="str">
        <x:v>Sowjetunion</x:v>
      </x:c>
      <x:c r="B222" s="34" t="str">
        <x:v>BMP-1</x:v>
      </x:c>
      <x:c r="C222" s="34" t="str">
        <x:v>Schützenpanzer</x:v>
      </x:c>
      <x:c r="D222" s="34" t="str">
        <x:v>national</x:v>
      </x:c>
      <x:c r="E222" s="34" t="n">
        <x:v>1966</x:v>
      </x:c>
      <x:c r="F222" s="34"/>
      <x:c r="G222" s="34" t="str">
        <x:v>real</x:v>
      </x:c>
      <x:c r="H222" s="34" t="str">
        <x:f>IF(OR($D222="allied",$D222="Alliierte Unterstützung"),"Alliierte Unterstützung",IF(OR($G222="prototype",$G222="fictional",$G222="never"),"Nie eingeführt / fiktiv",IF($E222="","Unklar",IF('Übersicht'!$B$3&lt;$E222,"Noch nicht eingeführt",IF(AND($F222&lt;&gt;"",'Übersicht'!$B$3&gt;$F222),"Nicht mehr im Einsatz","Im Einsatz")))))</x:f>
        <x:v>Im Einsatz</x:v>
      </x:c>
      <x:c r="I222" s="34" t="str">
        <x:f>IF(H222="Im Einsatz","Ja",IF(H222="Alliierte Unterstützung","n/a","Nein"))</x:f>
        <x:v>Ja</x:v>
      </x:c>
      <x:c r="J222" s="34" t="str">
        <x:v>mittel</x:v>
      </x:c>
      <x:c r="K222" s="34"/>
      <x:c r="L222" s="34" t="str">
        <x:v>https://en.wikipedia.org/wiki/BMP-1</x:v>
      </x:c>
      <x:c r="M222" s="34" t="str">
        <x:v>H33</x:v>
      </x:c>
    </x:row>
    <x:row r="223">
      <x:c r="A223" s="34" t="str">
        <x:v>Sowjetunion</x:v>
      </x:c>
      <x:c r="B223" s="34" t="str">
        <x:v>BMP-2</x:v>
      </x:c>
      <x:c r="C223" s="34" t="str">
        <x:v>Schützenpanzer</x:v>
      </x:c>
      <x:c r="D223" s="34" t="str">
        <x:v>national</x:v>
      </x:c>
      <x:c r="E223" s="34" t="n">
        <x:v>1980</x:v>
      </x:c>
      <x:c r="F223" s="34"/>
      <x:c r="G223" s="34" t="str">
        <x:v>real</x:v>
      </x:c>
      <x:c r="H223" s="34" t="str">
        <x:f>IF(OR($D223="allied",$D223="Alliierte Unterstützung"),"Alliierte Unterstützung",IF(OR($G223="prototype",$G223="fictional",$G223="never"),"Nie eingeführt / fiktiv",IF($E223="","Unklar",IF('Übersicht'!$B$3&lt;$E223,"Noch nicht eingeführt",IF(AND($F223&lt;&gt;"",'Übersicht'!$B$3&gt;$F223),"Nicht mehr im Einsatz","Im Einsatz")))))</x:f>
        <x:v>Im Einsatz</x:v>
      </x:c>
      <x:c r="I223" s="34" t="str">
        <x:f>IF(H223="Im Einsatz","Ja",IF(H223="Alliierte Unterstützung","n/a","Nein"))</x:f>
        <x:v>Ja</x:v>
      </x:c>
      <x:c r="J223" s="34" t="str">
        <x:v>mittel</x:v>
      </x:c>
      <x:c r="K223" s="34"/>
      <x:c r="L223" s="34" t="str">
        <x:v>https://en.wikipedia.org/wiki/BMP-2</x:v>
      </x:c>
      <x:c r="M223" s="34" t="str">
        <x:v>H34</x:v>
      </x:c>
    </x:row>
    <x:row r="224">
      <x:c r="A224" s="34" t="str">
        <x:v>Sowjetunion</x:v>
      </x:c>
      <x:c r="B224" s="34" t="str">
        <x:v>BMP-3</x:v>
      </x:c>
      <x:c r="C224" s="34" t="str">
        <x:v>Schützenpanzer</x:v>
      </x:c>
      <x:c r="D224" s="34" t="str">
        <x:v>spätere Epoche</x:v>
      </x:c>
      <x:c r="E224" s="34" t="n">
        <x:v>1987</x:v>
      </x:c>
      <x:c r="F224" s="34"/>
      <x:c r="G224" s="34" t="str">
        <x:v>real</x:v>
      </x:c>
      <x:c r="H224" s="34" t="str">
        <x:f>IF(OR($D224="allied",$D224="Alliierte Unterstützung"),"Alliierte Unterstützung",IF(OR($G224="prototype",$G224="fictional",$G224="never"),"Nie eingeführt / fiktiv",IF($E224="","Unklar",IF('Übersicht'!$B$3&lt;$E224,"Noch nicht eingeführt",IF(AND($F224&lt;&gt;"",'Übersicht'!$B$3&gt;$F224),"Nicht mehr im Einsatz","Im Einsatz")))))</x:f>
        <x:v>Noch nicht eingeführt</x:v>
      </x:c>
      <x:c r="I224" s="34" t="str">
        <x:f>IF(H224="Im Einsatz","Ja",IF(H224="Alliierte Unterstützung","n/a","Nein"))</x:f>
        <x:v>Nein</x:v>
      </x:c>
      <x:c r="J224" s="34" t="str">
        <x:v>mittel</x:v>
      </x:c>
      <x:c r="K224" s="34"/>
      <x:c r="L224" s="34" t="str">
        <x:v>https://en.wikipedia.org/wiki/BMP-3</x:v>
      </x:c>
      <x:c r="M224" s="34" t="str">
        <x:v>H35</x:v>
      </x:c>
    </x:row>
    <x:row r="225">
      <x:c r="A225" s="34" t="str">
        <x:v>Sowjetunion</x:v>
      </x:c>
      <x:c r="B225" s="34" t="str">
        <x:v>BTR-60</x:v>
      </x:c>
      <x:c r="C225" s="34" t="str">
        <x:v>Transportpanzer</x:v>
      </x:c>
      <x:c r="D225" s="34" t="str">
        <x:v>national</x:v>
      </x:c>
      <x:c r="E225" s="34" t="n">
        <x:v>1960</x:v>
      </x:c>
      <x:c r="F225" s="34"/>
      <x:c r="G225" s="34" t="str">
        <x:v>real</x:v>
      </x:c>
      <x:c r="H225" s="34" t="str">
        <x:f>IF(OR($D225="allied",$D225="Alliierte Unterstützung"),"Alliierte Unterstützung",IF(OR($G225="prototype",$G225="fictional",$G225="never"),"Nie eingeführt / fiktiv",IF($E225="","Unklar",IF('Übersicht'!$B$3&lt;$E225,"Noch nicht eingeführt",IF(AND($F225&lt;&gt;"",'Übersicht'!$B$3&gt;$F225),"Nicht mehr im Einsatz","Im Einsatz")))))</x:f>
        <x:v>Im Einsatz</x:v>
      </x:c>
      <x:c r="I225" s="34" t="str">
        <x:f>IF(H225="Im Einsatz","Ja",IF(H225="Alliierte Unterstützung","n/a","Nein"))</x:f>
        <x:v>Ja</x:v>
      </x:c>
      <x:c r="J225" s="34" t="str">
        <x:v>mittel</x:v>
      </x:c>
      <x:c r="K225" s="34"/>
      <x:c r="L225" s="34" t="str">
        <x:v>https://en.wikipedia.org/wiki/BTR-60</x:v>
      </x:c>
      <x:c r="M225" s="34"/>
    </x:row>
    <x:row r="226">
      <x:c r="A226" s="34" t="str">
        <x:v>Sowjetunion</x:v>
      </x:c>
      <x:c r="B226" s="34" t="str">
        <x:v>BRDM-2</x:v>
      </x:c>
      <x:c r="C226" s="34" t="str">
        <x:v>Spähpanzer</x:v>
      </x:c>
      <x:c r="D226" s="34" t="str">
        <x:v>national</x:v>
      </x:c>
      <x:c r="E226" s="34" t="n">
        <x:v>1962</x:v>
      </x:c>
      <x:c r="F226" s="34"/>
      <x:c r="G226" s="34" t="str">
        <x:v>real</x:v>
      </x:c>
      <x:c r="H226" s="34" t="str">
        <x:f>IF(OR($D226="allied",$D226="Alliierte Unterstützung"),"Alliierte Unterstützung",IF(OR($G226="prototype",$G226="fictional",$G226="never"),"Nie eingeführt / fiktiv",IF($E226="","Unklar",IF('Übersicht'!$B$3&lt;$E226,"Noch nicht eingeführt",IF(AND($F226&lt;&gt;"",'Übersicht'!$B$3&gt;$F226),"Nicht mehr im Einsatz","Im Einsatz")))))</x:f>
        <x:v>Im Einsatz</x:v>
      </x:c>
      <x:c r="I226" s="34" t="str">
        <x:f>IF(H226="Im Einsatz","Ja",IF(H226="Alliierte Unterstützung","n/a","Nein"))</x:f>
        <x:v>Ja</x:v>
      </x:c>
      <x:c r="J226" s="34" t="str">
        <x:v>mittel</x:v>
      </x:c>
      <x:c r="K226" s="34"/>
      <x:c r="L226" s="34" t="str">
        <x:v>https://en.wikipedia.org/wiki/BRDM-2</x:v>
      </x:c>
      <x:c r="M226" s="34"/>
    </x:row>
    <x:row r="227">
      <x:c r="A227" s="34" t="str">
        <x:v>Sowjetunion</x:v>
      </x:c>
      <x:c r="B227" s="34" t="str">
        <x:v>BMD-1</x:v>
      </x:c>
      <x:c r="C227" s="34" t="str">
        <x:v>Luftlandepanzer</x:v>
      </x:c>
      <x:c r="D227" s="34" t="str">
        <x:v>national</x:v>
      </x:c>
      <x:c r="E227" s="34" t="n">
        <x:v>1969</x:v>
      </x:c>
      <x:c r="F227" s="34"/>
      <x:c r="G227" s="34" t="str">
        <x:v>real</x:v>
      </x:c>
      <x:c r="H227" s="34" t="str">
        <x:f>IF(OR($D227="allied",$D227="Alliierte Unterstützung"),"Alliierte Unterstützung",IF(OR($G227="prototype",$G227="fictional",$G227="never"),"Nie eingeführt / fiktiv",IF($E227="","Unklar",IF('Übersicht'!$B$3&lt;$E227,"Noch nicht eingeführt",IF(AND($F227&lt;&gt;"",'Übersicht'!$B$3&gt;$F227),"Nicht mehr im Einsatz","Im Einsatz")))))</x:f>
        <x:v>Im Einsatz</x:v>
      </x:c>
      <x:c r="I227" s="34" t="str">
        <x:f>IF(H227="Im Einsatz","Ja",IF(H227="Alliierte Unterstützung","n/a","Nein"))</x:f>
        <x:v>Ja</x:v>
      </x:c>
      <x:c r="J227" s="34" t="str">
        <x:v>mittel</x:v>
      </x:c>
      <x:c r="K227" s="34"/>
      <x:c r="L227" s="34" t="str">
        <x:v>https://en.wikipedia.org/wiki/BMD-1</x:v>
      </x:c>
      <x:c r="M227" s="34"/>
    </x:row>
    <x:row r="228">
      <x:c r="A228" s="34" t="str">
        <x:v>Sowjetunion</x:v>
      </x:c>
      <x:c r="B228" s="34" t="str">
        <x:v>BMD-2</x:v>
      </x:c>
      <x:c r="C228" s="34" t="str">
        <x:v>Luftlandepanzer</x:v>
      </x:c>
      <x:c r="D228" s="34" t="str">
        <x:v>national</x:v>
      </x:c>
      <x:c r="E228" s="34" t="n">
        <x:v>1985</x:v>
      </x:c>
      <x:c r="F228" s="34"/>
      <x:c r="G228" s="34" t="str">
        <x:v>real</x:v>
      </x:c>
      <x:c r="H228" s="34" t="str">
        <x:f>IF(OR($D228="allied",$D228="Alliierte Unterstützung"),"Alliierte Unterstützung",IF(OR($G228="prototype",$G228="fictional",$G228="never"),"Nie eingeführt / fiktiv",IF($E228="","Unklar",IF('Übersicht'!$B$3&lt;$E228,"Noch nicht eingeführt",IF(AND($F228&lt;&gt;"",'Übersicht'!$B$3&gt;$F228),"Nicht mehr im Einsatz","Im Einsatz")))))</x:f>
        <x:v>Im Einsatz</x:v>
      </x:c>
      <x:c r="I228" s="34" t="str">
        <x:f>IF(H228="Im Einsatz","Ja",IF(H228="Alliierte Unterstützung","n/a","Nein"))</x:f>
        <x:v>Ja</x:v>
      </x:c>
      <x:c r="J228" s="34" t="str">
        <x:v>mittel</x:v>
      </x:c>
      <x:c r="K228" s="34"/>
      <x:c r="L228" s="34" t="str">
        <x:v>https://en.wikipedia.org/wiki/BMD-2</x:v>
      </x:c>
      <x:c r="M228" s="34"/>
    </x:row>
    <x:row r="229">
      <x:c r="A229" s="34" t="str">
        <x:v>Sowjetunion</x:v>
      </x:c>
      <x:c r="B229" s="34" t="str">
        <x:v>ASU-85</x:v>
      </x:c>
      <x:c r="C229" s="34" t="str">
        <x:v>Luftlande-Jagdpanzer</x:v>
      </x:c>
      <x:c r="D229" s="34" t="str">
        <x:v>national</x:v>
      </x:c>
      <x:c r="E229" s="34" t="n">
        <x:v>1959</x:v>
      </x:c>
      <x:c r="F229" s="34" t="n">
        <x:v>1993</x:v>
      </x:c>
      <x:c r="G229" s="34" t="str">
        <x:v>real</x:v>
      </x:c>
      <x:c r="H229" s="34" t="str">
        <x:f>IF(OR($D229="allied",$D229="Alliierte Unterstützung"),"Alliierte Unterstützung",IF(OR($G229="prototype",$G229="fictional",$G229="never"),"Nie eingeführt / fiktiv",IF($E229="","Unklar",IF('Übersicht'!$B$3&lt;$E229,"Noch nicht eingeführt",IF(AND($F229&lt;&gt;"",'Übersicht'!$B$3&gt;$F229),"Nicht mehr im Einsatz","Im Einsatz")))))</x:f>
        <x:v>Im Einsatz</x:v>
      </x:c>
      <x:c r="I229" s="34" t="str">
        <x:f>IF(H229="Im Einsatz","Ja",IF(H229="Alliierte Unterstützung","n/a","Nein"))</x:f>
        <x:v>Ja</x:v>
      </x:c>
      <x:c r="J229" s="34" t="str">
        <x:v>mittel</x:v>
      </x:c>
      <x:c r="K229" s="34"/>
      <x:c r="L229" s="34" t="str">
        <x:v>https://en.wikipedia.org/wiki/ASU-85</x:v>
      </x:c>
      <x:c r="M229" s="34"/>
    </x:row>
    <x:row r="230">
      <x:c r="A230" s="34" t="str">
        <x:v>Sowjetunion</x:v>
      </x:c>
      <x:c r="B230" s="34" t="str">
        <x:v>2S1 Gvozdika</x:v>
      </x:c>
      <x:c r="C230" s="34" t="str">
        <x:v>Panzerhaubitze</x:v>
      </x:c>
      <x:c r="D230" s="34" t="str">
        <x:v>national</x:v>
      </x:c>
      <x:c r="E230" s="34" t="n">
        <x:v>1972</x:v>
      </x:c>
      <x:c r="F230" s="34"/>
      <x:c r="G230" s="34" t="str">
        <x:v>real</x:v>
      </x:c>
      <x:c r="H230" s="34" t="str">
        <x:f>IF(OR($D230="allied",$D230="Alliierte Unterstützung"),"Alliierte Unterstützung",IF(OR($G230="prototype",$G230="fictional",$G230="never"),"Nie eingeführt / fiktiv",IF($E230="","Unklar",IF('Übersicht'!$B$3&lt;$E230,"Noch nicht eingeführt",IF(AND($F230&lt;&gt;"",'Übersicht'!$B$3&gt;$F230),"Nicht mehr im Einsatz","Im Einsatz")))))</x:f>
        <x:v>Im Einsatz</x:v>
      </x:c>
      <x:c r="I230" s="34" t="str">
        <x:f>IF(H230="Im Einsatz","Ja",IF(H230="Alliierte Unterstützung","n/a","Nein"))</x:f>
        <x:v>Ja</x:v>
      </x:c>
      <x:c r="J230" s="34" t="str">
        <x:v>mittel</x:v>
      </x:c>
      <x:c r="K230" s="34"/>
      <x:c r="L230" s="34" t="str">
        <x:v>https://en.wikipedia.org/wiki/2S1_Gvozdika</x:v>
      </x:c>
      <x:c r="M230" s="34" t="str">
        <x:v>H37</x:v>
      </x:c>
    </x:row>
    <x:row r="231">
      <x:c r="A231" s="34" t="str">
        <x:v>Sowjetunion</x:v>
      </x:c>
      <x:c r="B231" s="34" t="str">
        <x:v>2S3 Akatsiya</x:v>
      </x:c>
      <x:c r="C231" s="34" t="str">
        <x:v>Panzerhaubitze</x:v>
      </x:c>
      <x:c r="D231" s="34" t="str">
        <x:v>national</x:v>
      </x:c>
      <x:c r="E231" s="34" t="n">
        <x:v>1971</x:v>
      </x:c>
      <x:c r="F231" s="34"/>
      <x:c r="G231" s="34" t="str">
        <x:v>real</x:v>
      </x:c>
      <x:c r="H231" s="34" t="str">
        <x:f>IF(OR($D231="allied",$D231="Alliierte Unterstützung"),"Alliierte Unterstützung",IF(OR($G231="prototype",$G231="fictional",$G231="never"),"Nie eingeführt / fiktiv",IF($E231="","Unklar",IF('Übersicht'!$B$3&lt;$E231,"Noch nicht eingeführt",IF(AND($F231&lt;&gt;"",'Übersicht'!$B$3&gt;$F231),"Nicht mehr im Einsatz","Im Einsatz")))))</x:f>
        <x:v>Im Einsatz</x:v>
      </x:c>
      <x:c r="I231" s="34" t="str">
        <x:f>IF(H231="Im Einsatz","Ja",IF(H231="Alliierte Unterstützung","n/a","Nein"))</x:f>
        <x:v>Ja</x:v>
      </x:c>
      <x:c r="J231" s="34" t="str">
        <x:v>mittel</x:v>
      </x:c>
      <x:c r="K231" s="34"/>
      <x:c r="L231" s="34" t="str">
        <x:v>https://en.wikipedia.org/wiki/2S3_Akatsiya</x:v>
      </x:c>
      <x:c r="M231" s="34" t="str">
        <x:v>H38</x:v>
      </x:c>
    </x:row>
    <x:row r="232">
      <x:c r="A232" s="34" t="str">
        <x:v>Sowjetunion</x:v>
      </x:c>
      <x:c r="B232" s="34" t="str">
        <x:v>BM-21 Grad</x:v>
      </x:c>
      <x:c r="C232" s="34" t="str">
        <x:v>Raketenartillerie</x:v>
      </x:c>
      <x:c r="D232" s="34" t="str">
        <x:v>national</x:v>
      </x:c>
      <x:c r="E232" s="34" t="n">
        <x:v>1963</x:v>
      </x:c>
      <x:c r="F232" s="34"/>
      <x:c r="G232" s="34" t="str">
        <x:v>real</x:v>
      </x:c>
      <x:c r="H232" s="34" t="str">
        <x:f>IF(OR($D232="allied",$D232="Alliierte Unterstützung"),"Alliierte Unterstützung",IF(OR($G232="prototype",$G232="fictional",$G232="never"),"Nie eingeführt / fiktiv",IF($E232="","Unklar",IF('Übersicht'!$B$3&lt;$E232,"Noch nicht eingeführt",IF(AND($F232&lt;&gt;"",'Übersicht'!$B$3&gt;$F232),"Nicht mehr im Einsatz","Im Einsatz")))))</x:f>
        <x:v>Im Einsatz</x:v>
      </x:c>
      <x:c r="I232" s="34" t="str">
        <x:f>IF(H232="Im Einsatz","Ja",IF(H232="Alliierte Unterstützung","n/a","Nein"))</x:f>
        <x:v>Ja</x:v>
      </x:c>
      <x:c r="J232" s="34" t="str">
        <x:v>mittel</x:v>
      </x:c>
      <x:c r="K232" s="34"/>
      <x:c r="L232" s="34" t="str">
        <x:v>https://en.wikipedia.org/wiki/BM-21_Grad</x:v>
      </x:c>
      <x:c r="M232" s="34" t="str">
        <x:v>H39</x:v>
      </x:c>
    </x:row>
    <x:row r="233">
      <x:c r="A233" s="34" t="str">
        <x:v>Sowjetunion</x:v>
      </x:c>
      <x:c r="B233" s="34" t="str">
        <x:v>BM-27 Uragan</x:v>
      </x:c>
      <x:c r="C233" s="34" t="str">
        <x:v>Raketenartillerie</x:v>
      </x:c>
      <x:c r="D233" s="34" t="str">
        <x:v>national</x:v>
      </x:c>
      <x:c r="E233" s="34" t="n">
        <x:v>1975</x:v>
      </x:c>
      <x:c r="F233" s="34"/>
      <x:c r="G233" s="34" t="str">
        <x:v>real</x:v>
      </x:c>
      <x:c r="H233" s="34" t="str">
        <x:f>IF(OR($D233="allied",$D233="Alliierte Unterstützung"),"Alliierte Unterstützung",IF(OR($G233="prototype",$G233="fictional",$G233="never"),"Nie eingeführt / fiktiv",IF($E233="","Unklar",IF('Übersicht'!$B$3&lt;$E233,"Noch nicht eingeführt",IF(AND($F233&lt;&gt;"",'Übersicht'!$B$3&gt;$F233),"Nicht mehr im Einsatz","Im Einsatz")))))</x:f>
        <x:v>Im Einsatz</x:v>
      </x:c>
      <x:c r="I233" s="34" t="str">
        <x:f>IF(H233="Im Einsatz","Ja",IF(H233="Alliierte Unterstützung","n/a","Nein"))</x:f>
        <x:v>Ja</x:v>
      </x:c>
      <x:c r="J233" s="34" t="str">
        <x:v>mittel</x:v>
      </x:c>
      <x:c r="K233" s="34"/>
      <x:c r="L233" s="34" t="str">
        <x:v>https://www.team-yankee.com/Default.aspx?art_id=7159&amp;tabid=902</x:v>
      </x:c>
      <x:c r="M233" s="34" t="str">
        <x:v>G08</x:v>
      </x:c>
    </x:row>
    <x:row r="234">
      <x:c r="A234" s="34" t="str">
        <x:v>Sowjetunion</x:v>
      </x:c>
      <x:c r="B234" s="34" t="str">
        <x:v>TOS-1</x:v>
      </x:c>
      <x:c r="C234" s="34" t="str">
        <x:v>Raketenartillerie</x:v>
      </x:c>
      <x:c r="D234" s="34" t="str">
        <x:v>spätere/experimentelle Epoche</x:v>
      </x:c>
      <x:c r="E234" s="34" t="n">
        <x:v>1988</x:v>
      </x:c>
      <x:c r="F234" s="34"/>
      <x:c r="G234" s="34" t="str">
        <x:v>real</x:v>
      </x:c>
      <x:c r="H234" s="34" t="str">
        <x:f>IF(OR($D234="allied",$D234="Alliierte Unterstützung"),"Alliierte Unterstützung",IF(OR($G234="prototype",$G234="fictional",$G234="never"),"Nie eingeführt / fiktiv",IF($E234="","Unklar",IF('Übersicht'!$B$3&lt;$E234,"Noch nicht eingeführt",IF(AND($F234&lt;&gt;"",'Übersicht'!$B$3&gt;$F234),"Nicht mehr im Einsatz","Im Einsatz")))))</x:f>
        <x:v>Noch nicht eingeführt</x:v>
      </x:c>
      <x:c r="I234" s="34" t="str">
        <x:f>IF(H234="Im Einsatz","Ja",IF(H234="Alliierte Unterstützung","n/a","Nein"))</x:f>
        <x:v>Nein</x:v>
      </x:c>
      <x:c r="J234" s="34" t="str">
        <x:v>hoch</x:v>
      </x:c>
      <x:c r="K234" s="34" t="str">
        <x:v>Serien-/Einsatzreife nach 1985.</x:v>
      </x:c>
      <x:c r="L234" s="34" t="str">
        <x:v>https://en.wikipedia.org/wiki/TOS-1</x:v>
      </x:c>
      <x:c r="M234" s="34"/>
    </x:row>
    <x:row r="235">
      <x:c r="A235" s="34" t="str">
        <x:v>Sowjetunion</x:v>
      </x:c>
      <x:c r="B235" s="34" t="str">
        <x:v>ZSU-23-4 Shilka</x:v>
      </x:c>
      <x:c r="C235" s="34" t="str">
        <x:v>Flugabwehrkanonenpanzer</x:v>
      </x:c>
      <x:c r="D235" s="34" t="str">
        <x:v>national</x:v>
      </x:c>
      <x:c r="E235" s="34" t="n">
        <x:v>1965</x:v>
      </x:c>
      <x:c r="F235" s="34"/>
      <x:c r="G235" s="34" t="str">
        <x:v>real</x:v>
      </x:c>
      <x:c r="H235" s="34" t="str">
        <x:f>IF(OR($D235="allied",$D235="Alliierte Unterstützung"),"Alliierte Unterstützung",IF(OR($G235="prototype",$G235="fictional",$G235="never"),"Nie eingeführt / fiktiv",IF($E235="","Unklar",IF('Übersicht'!$B$3&lt;$E235,"Noch nicht eingeführt",IF(AND($F235&lt;&gt;"",'Übersicht'!$B$3&gt;$F235),"Nicht mehr im Einsatz","Im Einsatz")))))</x:f>
        <x:v>Im Einsatz</x:v>
      </x:c>
      <x:c r="I235" s="34" t="str">
        <x:f>IF(H235="Im Einsatz","Ja",IF(H235="Alliierte Unterstützung","n/a","Nein"))</x:f>
        <x:v>Ja</x:v>
      </x:c>
      <x:c r="J235" s="34" t="str">
        <x:v>mittel</x:v>
      </x:c>
      <x:c r="K235" s="34"/>
      <x:c r="L235" s="34" t="str">
        <x:v>https://en.wikipedia.org/wiki/ZSU-23-4_Shilka</x:v>
      </x:c>
      <x:c r="M235" s="34" t="str">
        <x:v>H36</x:v>
      </x:c>
    </x:row>
    <x:row r="236">
      <x:c r="A236" s="34" t="str">
        <x:v>Sowjetunion</x:v>
      </x:c>
      <x:c r="B236" s="34" t="str">
        <x:v>2S6 Tunguska</x:v>
      </x:c>
      <x:c r="C236" s="34" t="str">
        <x:v>Flugabwehrkanonen-/raketensystem</x:v>
      </x:c>
      <x:c r="D236" s="34" t="str">
        <x:v>spätere Epoche</x:v>
      </x:c>
      <x:c r="E236" s="34" t="n">
        <x:v>1982</x:v>
      </x:c>
      <x:c r="F236" s="34"/>
      <x:c r="G236" s="34" t="str">
        <x:v>real</x:v>
      </x:c>
      <x:c r="H236" s="34" t="str">
        <x:f>IF(OR($D236="allied",$D236="Alliierte Unterstützung"),"Alliierte Unterstützung",IF(OR($G236="prototype",$G236="fictional",$G236="never"),"Nie eingeführt / fiktiv",IF($E236="","Unklar",IF('Übersicht'!$B$3&lt;$E236,"Noch nicht eingeführt",IF(AND($F236&lt;&gt;"",'Übersicht'!$B$3&gt;$F236),"Nicht mehr im Einsatz","Im Einsatz")))))</x:f>
        <x:v>Im Einsatz</x:v>
      </x:c>
      <x:c r="I236" s="34" t="str">
        <x:f>IF(H236="Im Einsatz","Ja",IF(H236="Alliierte Unterstützung","n/a","Nein"))</x:f>
        <x:v>Ja</x:v>
      </x:c>
      <x:c r="J236" s="34" t="str">
        <x:v>hoch</x:v>
      </x:c>
      <x:c r="K236" s="34"/>
      <x:c r="L236" s="34" t="str">
        <x:v>https://en.wikipedia.org/wiki/2K22_Tunguska</x:v>
      </x:c>
      <x:c r="M236" s="34"/>
    </x:row>
    <x:row r="237">
      <x:c r="A237" s="34" t="str">
        <x:v>Sowjetunion</x:v>
      </x:c>
      <x:c r="B237" s="34" t="str">
        <x:v>SA-8 Gecko</x:v>
      </x:c>
      <x:c r="C237" s="34" t="str">
        <x:v>Flugabwehrrakete</x:v>
      </x:c>
      <x:c r="D237" s="34" t="str">
        <x:v>national</x:v>
      </x:c>
      <x:c r="E237" s="34" t="n">
        <x:v>1971</x:v>
      </x:c>
      <x:c r="F237" s="34"/>
      <x:c r="G237" s="34" t="str">
        <x:v>real</x:v>
      </x:c>
      <x:c r="H237" s="34" t="str">
        <x:f>IF(OR($D237="allied",$D237="Alliierte Unterstützung"),"Alliierte Unterstützung",IF(OR($G237="prototype",$G237="fictional",$G237="never"),"Nie eingeführt / fiktiv",IF($E237="","Unklar",IF('Übersicht'!$B$3&lt;$E237,"Noch nicht eingeführt",IF(AND($F237&lt;&gt;"",'Übersicht'!$B$3&gt;$F237),"Nicht mehr im Einsatz","Im Einsatz")))))</x:f>
        <x:v>Im Einsatz</x:v>
      </x:c>
      <x:c r="I237" s="34" t="str">
        <x:f>IF(H237="Im Einsatz","Ja",IF(H237="Alliierte Unterstützung","n/a","Nein"))</x:f>
        <x:v>Ja</x:v>
      </x:c>
      <x:c r="J237" s="34" t="str">
        <x:v>mittel</x:v>
      </x:c>
      <x:c r="K237" s="34"/>
      <x:c r="L237" s="34" t="str">
        <x:v>https://en.wikipedia.org/wiki/9K33_Osa</x:v>
      </x:c>
      <x:c r="M237" s="34" t="str">
        <x:v>H40</x:v>
      </x:c>
    </x:row>
    <x:row r="238">
      <x:c r="A238" s="34" t="str">
        <x:v>Sowjetunion</x:v>
      </x:c>
      <x:c r="B238" s="34" t="str">
        <x:v>SA-9 Gaskin</x:v>
      </x:c>
      <x:c r="C238" s="34" t="str">
        <x:v>Flugabwehrrakete</x:v>
      </x:c>
      <x:c r="D238" s="34" t="str">
        <x:v>national</x:v>
      </x:c>
      <x:c r="E238" s="34" t="n">
        <x:v>1968</x:v>
      </x:c>
      <x:c r="F238" s="34"/>
      <x:c r="G238" s="34" t="str">
        <x:v>real</x:v>
      </x:c>
      <x:c r="H238" s="34" t="str">
        <x:f>IF(OR($D238="allied",$D238="Alliierte Unterstützung"),"Alliierte Unterstützung",IF(OR($G238="prototype",$G238="fictional",$G238="never"),"Nie eingeführt / fiktiv",IF($E238="","Unklar",IF('Übersicht'!$B$3&lt;$E238,"Noch nicht eingeführt",IF(AND($F238&lt;&gt;"",'Übersicht'!$B$3&gt;$F238),"Nicht mehr im Einsatz","Im Einsatz")))))</x:f>
        <x:v>Im Einsatz</x:v>
      </x:c>
      <x:c r="I238" s="34" t="str">
        <x:f>IF(H238="Im Einsatz","Ja",IF(H238="Alliierte Unterstützung","n/a","Nein"))</x:f>
        <x:v>Ja</x:v>
      </x:c>
      <x:c r="J238" s="34" t="str">
        <x:v>mittel</x:v>
      </x:c>
      <x:c r="K238" s="34"/>
      <x:c r="L238" s="34" t="str">
        <x:v>https://en.wikipedia.org/wiki/9K31_Strela-1</x:v>
      </x:c>
      <x:c r="M238" s="34" t="str">
        <x:v>H41</x:v>
      </x:c>
    </x:row>
    <x:row r="239">
      <x:c r="A239" s="34" t="str">
        <x:v>Sowjetunion</x:v>
      </x:c>
      <x:c r="B239" s="34" t="str">
        <x:v>SA-13 Gopher</x:v>
      </x:c>
      <x:c r="C239" s="34" t="str">
        <x:v>Flugabwehrrakete</x:v>
      </x:c>
      <x:c r="D239" s="34" t="str">
        <x:v>national</x:v>
      </x:c>
      <x:c r="E239" s="34" t="n">
        <x:v>1976</x:v>
      </x:c>
      <x:c r="F239" s="34"/>
      <x:c r="G239" s="34" t="str">
        <x:v>real</x:v>
      </x:c>
      <x:c r="H239" s="34" t="str">
        <x:f>IF(OR($D239="allied",$D239="Alliierte Unterstützung"),"Alliierte Unterstützung",IF(OR($G239="prototype",$G239="fictional",$G239="never"),"Nie eingeführt / fiktiv",IF($E239="","Unklar",IF('Übersicht'!$B$3&lt;$E239,"Noch nicht eingeführt",IF(AND($F239&lt;&gt;"",'Übersicht'!$B$3&gt;$F239),"Nicht mehr im Einsatz","Im Einsatz")))))</x:f>
        <x:v>Im Einsatz</x:v>
      </x:c>
      <x:c r="I239" s="34" t="str">
        <x:f>IF(H239="Im Einsatz","Ja",IF(H239="Alliierte Unterstützung","n/a","Nein"))</x:f>
        <x:v>Ja</x:v>
      </x:c>
      <x:c r="J239" s="34" t="str">
        <x:v>mittel</x:v>
      </x:c>
      <x:c r="K239" s="34"/>
      <x:c r="L239" s="34" t="str">
        <x:v>https://en.wikipedia.org/wiki/9K35_Strela-10</x:v>
      </x:c>
      <x:c r="M239" s="34" t="str">
        <x:v>H42</x:v>
      </x:c>
    </x:row>
    <x:row r="240">
      <x:c r="A240" s="34" t="str">
        <x:v>Sowjetunion</x:v>
      </x:c>
      <x:c r="B240" s="34" t="str">
        <x:v>Spandrel (9P148)</x:v>
      </x:c>
      <x:c r="C240" s="34" t="str">
        <x:v>Panzerabwehrfahrzeug</x:v>
      </x:c>
      <x:c r="D240" s="34" t="str">
        <x:v>national</x:v>
      </x:c>
      <x:c r="E240" s="34" t="n">
        <x:v>1974</x:v>
      </x:c>
      <x:c r="F240" s="34"/>
      <x:c r="G240" s="34" t="str">
        <x:v>real</x:v>
      </x:c>
      <x:c r="H240" s="34" t="str">
        <x:f>IF(OR($D240="allied",$D240="Alliierte Unterstützung"),"Alliierte Unterstützung",IF(OR($G240="prototype",$G240="fictional",$G240="never"),"Nie eingeführt / fiktiv",IF($E240="","Unklar",IF('Übersicht'!$B$3&lt;$E240,"Noch nicht eingeführt",IF(AND($F240&lt;&gt;"",'Übersicht'!$B$3&gt;$F240),"Nicht mehr im Einsatz","Im Einsatz")))))</x:f>
        <x:v>Im Einsatz</x:v>
      </x:c>
      <x:c r="I240" s="34" t="str">
        <x:f>IF(H240="Im Einsatz","Ja",IF(H240="Alliierte Unterstützung","n/a","Nein"))</x:f>
        <x:v>Ja</x:v>
      </x:c>
      <x:c r="J240" s="34" t="str">
        <x:v>mittel</x:v>
      </x:c>
      <x:c r="K240" s="34"/>
      <x:c r="L240" s="34" t="str">
        <x:v>https://en.wikipedia.org/wiki/9M113_Konkurs</x:v>
      </x:c>
      <x:c r="M240" s="34"/>
    </x:row>
    <x:row r="241">
      <x:c r="A241" s="34" t="str">
        <x:v>Sowjetunion</x:v>
      </x:c>
      <x:c r="B241" s="34" t="str">
        <x:v>Shturm (9P149)</x:v>
      </x:c>
      <x:c r="C241" s="34" t="str">
        <x:v>Panzerabwehrfahrzeug</x:v>
      </x:c>
      <x:c r="D241" s="34" t="str">
        <x:v>national</x:v>
      </x:c>
      <x:c r="E241" s="34" t="n">
        <x:v>1979</x:v>
      </x:c>
      <x:c r="F241" s="34"/>
      <x:c r="G241" s="34" t="str">
        <x:v>real</x:v>
      </x:c>
      <x:c r="H241" s="34" t="str">
        <x:f>IF(OR($D241="allied",$D241="Alliierte Unterstützung"),"Alliierte Unterstützung",IF(OR($G241="prototype",$G241="fictional",$G241="never"),"Nie eingeführt / fiktiv",IF($E241="","Unklar",IF('Übersicht'!$B$3&lt;$E241,"Noch nicht eingeführt",IF(AND($F241&lt;&gt;"",'Übersicht'!$B$3&gt;$F241),"Nicht mehr im Einsatz","Im Einsatz")))))</x:f>
        <x:v>Im Einsatz</x:v>
      </x:c>
      <x:c r="I241" s="34" t="str">
        <x:f>IF(H241="Im Einsatz","Ja",IF(H241="Alliierte Unterstützung","n/a","Nein"))</x:f>
        <x:v>Ja</x:v>
      </x:c>
      <x:c r="J241" s="34" t="str">
        <x:v>mittel</x:v>
      </x:c>
      <x:c r="K241" s="34"/>
      <x:c r="L241" s="34" t="str">
        <x:v>https://en.wikipedia.org/wiki/9K114_Shturm</x:v>
      </x:c>
      <x:c r="M241" s="34"/>
    </x:row>
    <x:row r="242">
      <x:c r="A242" s="34" t="str">
        <x:v>Sowjetunion</x:v>
      </x:c>
      <x:c r="B242" s="34" t="str">
        <x:v>Mi-24 Hind</x:v>
      </x:c>
      <x:c r="C242" s="34" t="str">
        <x:v>Kampfhubschrauber</x:v>
      </x:c>
      <x:c r="D242" s="34" t="str">
        <x:v>national</x:v>
      </x:c>
      <x:c r="E242" s="34" t="n">
        <x:v>1972</x:v>
      </x:c>
      <x:c r="F242" s="34"/>
      <x:c r="G242" s="34" t="str">
        <x:v>real</x:v>
      </x:c>
      <x:c r="H242" s="34" t="str">
        <x:f>IF(OR($D242="allied",$D242="Alliierte Unterstützung"),"Alliierte Unterstützung",IF(OR($G242="prototype",$G242="fictional",$G242="never"),"Nie eingeführt / fiktiv",IF($E242="","Unklar",IF('Übersicht'!$B$3&lt;$E242,"Noch nicht eingeführt",IF(AND($F242&lt;&gt;"",'Übersicht'!$B$3&gt;$F242),"Nicht mehr im Einsatz","Im Einsatz")))))</x:f>
        <x:v>Im Einsatz</x:v>
      </x:c>
      <x:c r="I242" s="34" t="str">
        <x:f>IF(H242="Im Einsatz","Ja",IF(H242="Alliierte Unterstützung","n/a","Nein"))</x:f>
        <x:v>Ja</x:v>
      </x:c>
      <x:c r="J242" s="34" t="str">
        <x:v>mittel</x:v>
      </x:c>
      <x:c r="K242" s="34"/>
      <x:c r="L242" s="34" t="str">
        <x:v>https://en.wikipedia.org/wiki/Mil_Mi-24</x:v>
      </x:c>
      <x:c r="M242" s="34" t="str">
        <x:v>H43</x:v>
      </x:c>
    </x:row>
    <x:row r="243">
      <x:c r="A243" s="34" t="str">
        <x:v>Sowjetunion</x:v>
      </x:c>
      <x:c r="B243" s="34" t="str">
        <x:v>Mi-8 Hip</x:v>
      </x:c>
      <x:c r="C243" s="34" t="str">
        <x:v>Transporthubschrauber</x:v>
      </x:c>
      <x:c r="D243" s="34" t="str">
        <x:v>national</x:v>
      </x:c>
      <x:c r="E243" s="34" t="n">
        <x:v>1967</x:v>
      </x:c>
      <x:c r="F243" s="34"/>
      <x:c r="G243" s="34" t="str">
        <x:v>real</x:v>
      </x:c>
      <x:c r="H243" s="34" t="str">
        <x:f>IF(OR($D243="allied",$D243="Alliierte Unterstützung"),"Alliierte Unterstützung",IF(OR($G243="prototype",$G243="fictional",$G243="never"),"Nie eingeführt / fiktiv",IF($E243="","Unklar",IF('Übersicht'!$B$3&lt;$E243,"Noch nicht eingeführt",IF(AND($F243&lt;&gt;"",'Übersicht'!$B$3&gt;$F243),"Nicht mehr im Einsatz","Im Einsatz")))))</x:f>
        <x:v>Im Einsatz</x:v>
      </x:c>
      <x:c r="I243" s="34" t="str">
        <x:f>IF(H243="Im Einsatz","Ja",IF(H243="Alliierte Unterstützung","n/a","Nein"))</x:f>
        <x:v>Ja</x:v>
      </x:c>
      <x:c r="J243" s="34" t="str">
        <x:v>mittel</x:v>
      </x:c>
      <x:c r="K243" s="34"/>
      <x:c r="L243" s="34" t="str">
        <x:v>https://en.wikipedia.org/wiki/Mil_Mi-8</x:v>
      </x:c>
      <x:c r="M243" s="34"/>
    </x:row>
    <x:row r="244">
      <x:c r="A244" s="34" t="str">
        <x:v>Sowjetunion</x:v>
      </x:c>
      <x:c r="B244" s="34" t="str">
        <x:v>Su-25 Frogfoot</x:v>
      </x:c>
      <x:c r="C244" s="34" t="str">
        <x:v>Erdkampfflugzeug</x:v>
      </x:c>
      <x:c r="D244" s="34" t="str">
        <x:v>national</x:v>
      </x:c>
      <x:c r="E244" s="34" t="n">
        <x:v>1981</x:v>
      </x:c>
      <x:c r="F244" s="34"/>
      <x:c r="G244" s="34" t="str">
        <x:v>real</x:v>
      </x:c>
      <x:c r="H244" s="34" t="str">
        <x:f>IF(OR($D244="allied",$D244="Alliierte Unterstützung"),"Alliierte Unterstützung",IF(OR($G244="prototype",$G244="fictional",$G244="never"),"Nie eingeführt / fiktiv",IF($E244="","Unklar",IF('Übersicht'!$B$3&lt;$E244,"Noch nicht eingeführt",IF(AND($F244&lt;&gt;"",'Übersicht'!$B$3&gt;$F244),"Nicht mehr im Einsatz","Im Einsatz")))))</x:f>
        <x:v>Im Einsatz</x:v>
      </x:c>
      <x:c r="I244" s="34" t="str">
        <x:f>IF(H244="Im Einsatz","Ja",IF(H244="Alliierte Unterstützung","n/a","Nein"))</x:f>
        <x:v>Ja</x:v>
      </x:c>
      <x:c r="J244" s="34" t="str">
        <x:v>mittel</x:v>
      </x:c>
      <x:c r="K244" s="34"/>
      <x:c r="L244" s="34" t="str">
        <x:v>https://en.wikipedia.org/wiki/Sukhoi_Su-25</x:v>
      </x:c>
      <x:c r="M244" s="34" t="str">
        <x:v>H44</x:v>
      </x:c>
    </x:row>
    <x:row r="245">
      <x:c r="A245" s="34" t="str">
        <x:v>Sowjetunion</x:v>
      </x:c>
      <x:c r="B245" s="34" t="str">
        <x:v>Su-22 Fitter</x:v>
      </x:c>
      <x:c r="C245" s="34" t="str">
        <x:v>Jagdbomber</x:v>
      </x:c>
      <x:c r="D245" s="34" t="str">
        <x:v>national</x:v>
      </x:c>
      <x:c r="E245" s="34" t="n">
        <x:v>1970</x:v>
      </x:c>
      <x:c r="F245" s="34"/>
      <x:c r="G245" s="34" t="str">
        <x:v>real</x:v>
      </x:c>
      <x:c r="H245" s="34" t="str">
        <x:f>IF(OR($D245="allied",$D245="Alliierte Unterstützung"),"Alliierte Unterstützung",IF(OR($G245="prototype",$G245="fictional",$G245="never"),"Nie eingeführt / fiktiv",IF($E245="","Unklar",IF('Übersicht'!$B$3&lt;$E245,"Noch nicht eingeführt",IF(AND($F245&lt;&gt;"",'Übersicht'!$B$3&gt;$F245),"Nicht mehr im Einsatz","Im Einsatz")))))</x:f>
        <x:v>Im Einsatz</x:v>
      </x:c>
      <x:c r="I245" s="34" t="str">
        <x:f>IF(H245="Im Einsatz","Ja",IF(H245="Alliierte Unterstützung","n/a","Nein"))</x:f>
        <x:v>Ja</x:v>
      </x:c>
      <x:c r="J245" s="34" t="str">
        <x:v>mittel</x:v>
      </x:c>
      <x:c r="K245" s="34"/>
      <x:c r="L245" s="34" t="str">
        <x:v>https://en.wikipedia.org/wiki/Sukhoi_Su-17</x:v>
      </x:c>
      <x:c r="M245" s="34"/>
    </x:row>
    <x:row r="246">
      <x:c r="A246" s="34" t="str">
        <x:v>Sowjetunion</x:v>
      </x:c>
      <x:c r="B246" s="34" t="str">
        <x:v>2S9 Nona</x:v>
      </x:c>
      <x:c r="C246" s="34" t="str">
        <x:v>Luftlande-Artillerie</x:v>
      </x:c>
      <x:c r="D246" s="34" t="str">
        <x:v>national</x:v>
      </x:c>
      <x:c r="E246" s="34" t="n">
        <x:v>1981</x:v>
      </x:c>
      <x:c r="F246" s="34"/>
      <x:c r="G246" s="34" t="str">
        <x:v>real</x:v>
      </x:c>
      <x:c r="H246" s="34" t="str">
        <x:f>IF(OR($D246="allied",$D246="Alliierte Unterstützung"),"Alliierte Unterstützung",IF(OR($G246="prototype",$G246="fictional",$G246="never"),"Nie eingeführt / fiktiv",IF($E246="","Unklar",IF('Übersicht'!$B$3&lt;$E246,"Noch nicht eingeführt",IF(AND($F246&lt;&gt;"",'Übersicht'!$B$3&gt;$F246),"Nicht mehr im Einsatz","Im Einsatz")))))</x:f>
        <x:v>Im Einsatz</x:v>
      </x:c>
      <x:c r="I246" s="34" t="str">
        <x:f>IF(H246="Im Einsatz","Ja",IF(H246="Alliierte Unterstützung","n/a","Nein"))</x:f>
        <x:v>Ja</x:v>
      </x:c>
      <x:c r="J246" s="34" t="str">
        <x:v>mittel</x:v>
      </x:c>
      <x:c r="K246" s="34"/>
      <x:c r="L246" s="34" t="str">
        <x:v>https://en.wikipedia.org/wiki/2S9_Nona</x:v>
      </x:c>
      <x:c r="M246" s="34"/>
    </x:row>
    <x:row r="247">
      <x:c r="A247" s="34" t="str">
        <x:v>Sowjetunion</x:v>
      </x:c>
      <x:c r="B247" s="34" t="str">
        <x:v>BTR-ZD</x:v>
      </x:c>
      <x:c r="C247" s="34" t="str">
        <x:v>Luftlande-Flugabwehr</x:v>
      </x:c>
      <x:c r="D247" s="34" t="str">
        <x:v>national</x:v>
      </x:c>
      <x:c r="E247" s="34" t="n">
        <x:v>1980</x:v>
      </x:c>
      <x:c r="F247" s="34"/>
      <x:c r="G247" s="34" t="str">
        <x:v>real</x:v>
      </x:c>
      <x:c r="H247" s="34" t="str">
        <x:f>IF(OR($D247="allied",$D247="Alliierte Unterstützung"),"Alliierte Unterstützung",IF(OR($G247="prototype",$G247="fictional",$G247="never"),"Nie eingeführt / fiktiv",IF($E247="","Unklar",IF('Übersicht'!$B$3&lt;$E247,"Noch nicht eingeführt",IF(AND($F247&lt;&gt;"",'Übersicht'!$B$3&gt;$F247),"Nicht mehr im Einsatz","Im Einsatz")))))</x:f>
        <x:v>Im Einsatz</x:v>
      </x:c>
      <x:c r="I247" s="34" t="str">
        <x:f>IF(H247="Im Einsatz","Ja",IF(H247="Alliierte Unterstützung","n/a","Nein"))</x:f>
        <x:v>Ja</x:v>
      </x:c>
      <x:c r="J247" s="34" t="str">
        <x:v>niedrig</x:v>
      </x:c>
      <x:c r="K247" s="34" t="str">
        <x:v>BTR-D-basierte Luftlande-Flugabwehr.</x:v>
      </x:c>
      <x:c r="L247" s="34" t="str">
        <x:v>https://en.wikipedia.org/wiki/BTR-D</x:v>
      </x:c>
      <x:c r="M247" s="34"/>
    </x:row>
    <x:row r="248">
      <x:c r="A248" s="34" t="str">
        <x:v>DDR</x:v>
      </x:c>
      <x:c r="B248" s="34" t="str">
        <x:v>T-55AM2</x:v>
      </x:c>
      <x:c r="C248" s="34" t="str">
        <x:v>Kampfpanzer</x:v>
      </x:c>
      <x:c r="D248" s="34" t="str">
        <x:v>national</x:v>
      </x:c>
      <x:c r="E248" s="34" t="n">
        <x:v>1985</x:v>
      </x:c>
      <x:c r="F248" s="34" t="n">
        <x:v>1990</x:v>
      </x:c>
      <x:c r="G248" s="34" t="str">
        <x:v>real</x:v>
      </x:c>
      <x:c r="H248" s="34" t="str">
        <x:f>IF(OR($D248="allied",$D248="Alliierte Unterstützung"),"Alliierte Unterstützung",IF(OR($G248="prototype",$G248="fictional",$G248="never"),"Nie eingeführt / fiktiv",IF($E248="","Unklar",IF('Übersicht'!$B$3&lt;$E248,"Noch nicht eingeführt",IF(AND($F248&lt;&gt;"",'Übersicht'!$B$3&gt;$F248),"Nicht mehr im Einsatz","Im Einsatz")))))</x:f>
        <x:v>Im Einsatz</x:v>
      </x:c>
      <x:c r="I248" s="34" t="str">
        <x:f>IF(H248="Im Einsatz","Ja",IF(H248="Alliierte Unterstützung","n/a","Nein"))</x:f>
        <x:v>Ja</x:v>
      </x:c>
      <x:c r="J248" s="34" t="str">
        <x:v>niedrig</x:v>
      </x:c>
      <x:c r="K248" s="34" t="str">
        <x:v>Länderspezifische Jahreswerte teils näherungsweise; Detailprüfung je Untervariante empfohlen.</x:v>
      </x:c>
      <x:c r="L248" s="34" t="str">
        <x:v>https://en.wikipedia.org/wiki/T-54/T-55</x:v>
      </x:c>
      <x:c r="M248" s="34"/>
    </x:row>
    <x:row r="249">
      <x:c r="A249" s="34" t="str">
        <x:v>DDR</x:v>
      </x:c>
      <x:c r="B249" s="34" t="str">
        <x:v>T-72M</x:v>
      </x:c>
      <x:c r="C249" s="34" t="str">
        <x:v>Kampfpanzer</x:v>
      </x:c>
      <x:c r="D249" s="34" t="str">
        <x:v>national</x:v>
      </x:c>
      <x:c r="E249" s="34" t="n">
        <x:v>1978</x:v>
      </x:c>
      <x:c r="F249" s="34" t="n">
        <x:v>1990</x:v>
      </x:c>
      <x:c r="G249" s="34" t="str">
        <x:v>real</x:v>
      </x:c>
      <x:c r="H249" s="34" t="str">
        <x:f>IF(OR($D249="allied",$D249="Alliierte Unterstützung"),"Alliierte Unterstützung",IF(OR($G249="prototype",$G249="fictional",$G249="never"),"Nie eingeführt / fiktiv",IF($E249="","Unklar",IF('Übersicht'!$B$3&lt;$E249,"Noch nicht eingeführt",IF(AND($F249&lt;&gt;"",'Übersicht'!$B$3&gt;$F249),"Nicht mehr im Einsatz","Im Einsatz")))))</x:f>
        <x:v>Im Einsatz</x:v>
      </x:c>
      <x:c r="I249" s="34" t="str">
        <x:f>IF(H249="Im Einsatz","Ja",IF(H249="Alliierte Unterstützung","n/a","Nein"))</x:f>
        <x:v>Ja</x:v>
      </x:c>
      <x:c r="J249" s="34" t="str">
        <x:v>niedrig</x:v>
      </x:c>
      <x:c r="K249" s="34" t="str">
        <x:v>Länderspezifische Jahreswerte teils näherungsweise; Detailprüfung je Untervariante empfohlen.</x:v>
      </x:c>
      <x:c r="L249" s="34" t="str">
        <x:v>https://en.wikipedia.org/wiki/T-72</x:v>
      </x:c>
      <x:c r="M249" s="34" t="str">
        <x:v>H30</x:v>
      </x:c>
    </x:row>
    <x:row r="250">
      <x:c r="A250" s="34" t="str">
        <x:v>DDR</x:v>
      </x:c>
      <x:c r="B250" s="34" t="str">
        <x:v>T-72B</x:v>
      </x:c>
      <x:c r="C250" s="34" t="str">
        <x:v>Kampfpanzer</x:v>
      </x:c>
      <x:c r="D250" s="34" t="str">
        <x:v>Spiel-/hypothetisch; nicht NVA-eingeführt</x:v>
      </x:c>
      <x:c r="E250" s="34"/>
      <x:c r="F250" s="34"/>
      <x:c r="G250" s="34" t="str">
        <x:v>fictional</x:v>
      </x:c>
      <x:c r="H250" s="34" t="str">
        <x:f>IF(OR($D250="allied",$D250="Alliierte Unterstützung"),"Alliierte Unterstützung",IF(OR($G250="prototype",$G250="fictional",$G250="never"),"Nie eingeführt / fiktiv",IF($E250="","Unklar",IF('Übersicht'!$B$3&lt;$E250,"Noch nicht eingeführt",IF(AND($F250&lt;&gt;"",'Übersicht'!$B$3&gt;$F250),"Nicht mehr im Einsatz","Im Einsatz")))))</x:f>
        <x:v>Nie eingeführt / fiktiv</x:v>
      </x:c>
      <x:c r="I250" s="34" t="str">
        <x:f>IF(H250="Im Einsatz","Ja",IF(H250="Alliierte Unterstützung","n/a","Nein"))</x:f>
        <x:v>Nein</x:v>
      </x:c>
      <x:c r="J250" s="34" t="str">
        <x:v>mittel</x:v>
      </x:c>
      <x:c r="K250" s="34" t="str">
        <x:v>Im Team-Yankee-Spiel verfügbar; für diesen Nutzerstaat 1985 nicht als regulär eingeführte Variante belegt.</x:v>
      </x:c>
      <x:c r="L250" s="34" t="str">
        <x:v>https://en.wikipedia.org/wiki/T-72</x:v>
      </x:c>
      <x:c r="M250" s="34" t="str">
        <x:v>H30</x:v>
      </x:c>
    </x:row>
    <x:row r="251">
      <x:c r="A251" s="34" t="str">
        <x:v>DDR</x:v>
      </x:c>
      <x:c r="B251" s="34" t="str">
        <x:v>BMP-1</x:v>
      </x:c>
      <x:c r="C251" s="34" t="str">
        <x:v>Schützenpanzer</x:v>
      </x:c>
      <x:c r="D251" s="34" t="str">
        <x:v>national</x:v>
      </x:c>
      <x:c r="E251" s="34" t="n">
        <x:v>1968</x:v>
      </x:c>
      <x:c r="F251" s="34" t="n">
        <x:v>1990</x:v>
      </x:c>
      <x:c r="G251" s="34" t="str">
        <x:v>real</x:v>
      </x:c>
      <x:c r="H251" s="34" t="str">
        <x:f>IF(OR($D251="allied",$D251="Alliierte Unterstützung"),"Alliierte Unterstützung",IF(OR($G251="prototype",$G251="fictional",$G251="never"),"Nie eingeführt / fiktiv",IF($E251="","Unklar",IF('Übersicht'!$B$3&lt;$E251,"Noch nicht eingeführt",IF(AND($F251&lt;&gt;"",'Übersicht'!$B$3&gt;$F251),"Nicht mehr im Einsatz","Im Einsatz")))))</x:f>
        <x:v>Im Einsatz</x:v>
      </x:c>
      <x:c r="I251" s="34" t="str">
        <x:f>IF(H251="Im Einsatz","Ja",IF(H251="Alliierte Unterstützung","n/a","Nein"))</x:f>
        <x:v>Ja</x:v>
      </x:c>
      <x:c r="J251" s="34" t="str">
        <x:v>niedrig</x:v>
      </x:c>
      <x:c r="K251" s="34" t="str">
        <x:v>Länderspezifische Jahreswerte teils näherungsweise; Detailprüfung je Untervariante empfohlen.</x:v>
      </x:c>
      <x:c r="L251" s="34" t="str">
        <x:v>https://en.wikipedia.org/wiki/BMP-1</x:v>
      </x:c>
      <x:c r="M251" s="34" t="str">
        <x:v>H33</x:v>
      </x:c>
    </x:row>
    <x:row r="252">
      <x:c r="A252" s="34" t="str">
        <x:v>DDR</x:v>
      </x:c>
      <x:c r="B252" s="34" t="str">
        <x:v>BMP-2</x:v>
      </x:c>
      <x:c r="C252" s="34" t="str">
        <x:v>Schützenpanzer</x:v>
      </x:c>
      <x:c r="D252" s="34" t="str">
        <x:v>national</x:v>
      </x:c>
      <x:c r="E252" s="34" t="n">
        <x:v>1985</x:v>
      </x:c>
      <x:c r="F252" s="34" t="n">
        <x:v>1990</x:v>
      </x:c>
      <x:c r="G252" s="34" t="str">
        <x:v>real</x:v>
      </x:c>
      <x:c r="H252" s="34" t="str">
        <x:f>IF(OR($D252="allied",$D252="Alliierte Unterstützung"),"Alliierte Unterstützung",IF(OR($G252="prototype",$G252="fictional",$G252="never"),"Nie eingeführt / fiktiv",IF($E252="","Unklar",IF('Übersicht'!$B$3&lt;$E252,"Noch nicht eingeführt",IF(AND($F252&lt;&gt;"",'Übersicht'!$B$3&gt;$F252),"Nicht mehr im Einsatz","Im Einsatz")))))</x:f>
        <x:v>Im Einsatz</x:v>
      </x:c>
      <x:c r="I252" s="34" t="str">
        <x:f>IF(H252="Im Einsatz","Ja",IF(H252="Alliierte Unterstützung","n/a","Nein"))</x:f>
        <x:v>Ja</x:v>
      </x:c>
      <x:c r="J252" s="34" t="str">
        <x:v>niedrig</x:v>
      </x:c>
      <x:c r="K252" s="34" t="str">
        <x:v>Länderspezifische Jahreswerte teils näherungsweise; Detailprüfung je Untervariante empfohlen.</x:v>
      </x:c>
      <x:c r="L252" s="34" t="str">
        <x:v>https://en.wikipedia.org/wiki/BMP-2</x:v>
      </x:c>
      <x:c r="M252" s="34" t="str">
        <x:v>H34</x:v>
      </x:c>
    </x:row>
    <x:row r="253">
      <x:c r="A253" s="34" t="str">
        <x:v>DDR</x:v>
      </x:c>
      <x:c r="B253" s="34" t="str">
        <x:v>BTR-60</x:v>
      </x:c>
      <x:c r="C253" s="34" t="str">
        <x:v>Transportpanzer</x:v>
      </x:c>
      <x:c r="D253" s="34" t="str">
        <x:v>national</x:v>
      </x:c>
      <x:c r="E253" s="34" t="n">
        <x:v>1967</x:v>
      </x:c>
      <x:c r="F253" s="34" t="n">
        <x:v>1990</x:v>
      </x:c>
      <x:c r="G253" s="34" t="str">
        <x:v>real</x:v>
      </x:c>
      <x:c r="H253" s="34" t="str">
        <x:f>IF(OR($D253="allied",$D253="Alliierte Unterstützung"),"Alliierte Unterstützung",IF(OR($G253="prototype",$G253="fictional",$G253="never"),"Nie eingeführt / fiktiv",IF($E253="","Unklar",IF('Übersicht'!$B$3&lt;$E253,"Noch nicht eingeführt",IF(AND($F253&lt;&gt;"",'Übersicht'!$B$3&gt;$F253),"Nicht mehr im Einsatz","Im Einsatz")))))</x:f>
        <x:v>Im Einsatz</x:v>
      </x:c>
      <x:c r="I253" s="34" t="str">
        <x:f>IF(H253="Im Einsatz","Ja",IF(H253="Alliierte Unterstützung","n/a","Nein"))</x:f>
        <x:v>Ja</x:v>
      </x:c>
      <x:c r="J253" s="34" t="str">
        <x:v>niedrig</x:v>
      </x:c>
      <x:c r="K253" s="34" t="str">
        <x:v>Länderspezifische Jahreswerte teils näherungsweise; Detailprüfung je Untervariante empfohlen.</x:v>
      </x:c>
      <x:c r="L253" s="34" t="str">
        <x:v>https://en.wikipedia.org/wiki/BTR-60</x:v>
      </x:c>
      <x:c r="M253" s="34"/>
    </x:row>
    <x:row r="254">
      <x:c r="A254" s="34" t="str">
        <x:v>DDR</x:v>
      </x:c>
      <x:c r="B254" s="34" t="str">
        <x:v>BRDM-2</x:v>
      </x:c>
      <x:c r="C254" s="34" t="str">
        <x:v>Spähpanzer</x:v>
      </x:c>
      <x:c r="D254" s="34" t="str">
        <x:v>national</x:v>
      </x:c>
      <x:c r="E254" s="34" t="n">
        <x:v>1965</x:v>
      </x:c>
      <x:c r="F254" s="34" t="n">
        <x:v>1990</x:v>
      </x:c>
      <x:c r="G254" s="34" t="str">
        <x:v>real</x:v>
      </x:c>
      <x:c r="H254" s="34" t="str">
        <x:f>IF(OR($D254="allied",$D254="Alliierte Unterstützung"),"Alliierte Unterstützung",IF(OR($G254="prototype",$G254="fictional",$G254="never"),"Nie eingeführt / fiktiv",IF($E254="","Unklar",IF('Übersicht'!$B$3&lt;$E254,"Noch nicht eingeführt",IF(AND($F254&lt;&gt;"",'Übersicht'!$B$3&gt;$F254),"Nicht mehr im Einsatz","Im Einsatz")))))</x:f>
        <x:v>Im Einsatz</x:v>
      </x:c>
      <x:c r="I254" s="34" t="str">
        <x:f>IF(H254="Im Einsatz","Ja",IF(H254="Alliierte Unterstützung","n/a","Nein"))</x:f>
        <x:v>Ja</x:v>
      </x:c>
      <x:c r="J254" s="34" t="str">
        <x:v>niedrig</x:v>
      </x:c>
      <x:c r="K254" s="34" t="str">
        <x:v>Länderspezifische Jahreswerte teils näherungsweise; Detailprüfung je Untervariante empfohlen.</x:v>
      </x:c>
      <x:c r="L254" s="34" t="str">
        <x:v>https://en.wikipedia.org/wiki/BRDM-2</x:v>
      </x:c>
      <x:c r="M254" s="34"/>
    </x:row>
    <x:row r="255">
      <x:c r="A255" s="34" t="str">
        <x:v>DDR</x:v>
      </x:c>
      <x:c r="B255" s="34" t="str">
        <x:v>2S1 Gvozdika</x:v>
      </x:c>
      <x:c r="C255" s="34" t="str">
        <x:v>Panzerhaubitze</x:v>
      </x:c>
      <x:c r="D255" s="34" t="str">
        <x:v>national</x:v>
      </x:c>
      <x:c r="E255" s="34" t="n">
        <x:v>1979</x:v>
      </x:c>
      <x:c r="F255" s="34" t="n">
        <x:v>1990</x:v>
      </x:c>
      <x:c r="G255" s="34" t="str">
        <x:v>real</x:v>
      </x:c>
      <x:c r="H255" s="34" t="str">
        <x:f>IF(OR($D255="allied",$D255="Alliierte Unterstützung"),"Alliierte Unterstützung",IF(OR($G255="prototype",$G255="fictional",$G255="never"),"Nie eingeführt / fiktiv",IF($E255="","Unklar",IF('Übersicht'!$B$3&lt;$E255,"Noch nicht eingeführt",IF(AND($F255&lt;&gt;"",'Übersicht'!$B$3&gt;$F255),"Nicht mehr im Einsatz","Im Einsatz")))))</x:f>
        <x:v>Im Einsatz</x:v>
      </x:c>
      <x:c r="I255" s="34" t="str">
        <x:f>IF(H255="Im Einsatz","Ja",IF(H255="Alliierte Unterstützung","n/a","Nein"))</x:f>
        <x:v>Ja</x:v>
      </x:c>
      <x:c r="J255" s="34" t="str">
        <x:v>niedrig</x:v>
      </x:c>
      <x:c r="K255" s="34" t="str">
        <x:v>Länderspezifische Jahreswerte teils näherungsweise; Detailprüfung je Untervariante empfohlen.</x:v>
      </x:c>
      <x:c r="L255" s="34" t="str">
        <x:v>https://en.wikipedia.org/wiki/2S1_Gvozdika</x:v>
      </x:c>
      <x:c r="M255" s="34" t="str">
        <x:v>H37</x:v>
      </x:c>
    </x:row>
    <x:row r="256">
      <x:c r="A256" s="34" t="str">
        <x:v>DDR</x:v>
      </x:c>
      <x:c r="B256" s="34" t="str">
        <x:v>2S3 Akatsiya</x:v>
      </x:c>
      <x:c r="C256" s="34" t="str">
        <x:v>Panzerhaubitze</x:v>
      </x:c>
      <x:c r="D256" s="34" t="str">
        <x:v>national/Spieloption</x:v>
      </x:c>
      <x:c r="E256" s="34" t="n">
        <x:v>1980</x:v>
      </x:c>
      <x:c r="F256" s="34" t="n">
        <x:v>1990</x:v>
      </x:c>
      <x:c r="G256" s="34" t="str">
        <x:v>real</x:v>
      </x:c>
      <x:c r="H256" s="34" t="str">
        <x:f>IF(OR($D256="allied",$D256="Alliierte Unterstützung"),"Alliierte Unterstützung",IF(OR($G256="prototype",$G256="fictional",$G256="never"),"Nie eingeführt / fiktiv",IF($E256="","Unklar",IF('Übersicht'!$B$3&lt;$E256,"Noch nicht eingeführt",IF(AND($F256&lt;&gt;"",'Übersicht'!$B$3&gt;$F256),"Nicht mehr im Einsatz","Im Einsatz")))))</x:f>
        <x:v>Im Einsatz</x:v>
      </x:c>
      <x:c r="I256" s="34" t="str">
        <x:f>IF(H256="Im Einsatz","Ja",IF(H256="Alliierte Unterstützung","n/a","Nein"))</x:f>
        <x:v>Ja</x:v>
      </x:c>
      <x:c r="J256" s="34" t="str">
        <x:v>niedrig</x:v>
      </x:c>
      <x:c r="K256" s="34" t="str">
        <x:v>Länderspezifische Jahreswerte teils näherungsweise; Detailprüfung je Untervariante empfohlen.</x:v>
      </x:c>
      <x:c r="L256" s="34" t="str">
        <x:v>https://en.wikipedia.org/wiki/2S3_Akatsiya</x:v>
      </x:c>
      <x:c r="M256" s="34" t="str">
        <x:v>H38</x:v>
      </x:c>
    </x:row>
    <x:row r="257">
      <x:c r="A257" s="34" t="str">
        <x:v>DDR</x:v>
      </x:c>
      <x:c r="B257" s="34" t="str">
        <x:v>BM-21 Grad</x:v>
      </x:c>
      <x:c r="C257" s="34" t="str">
        <x:v>Raketenartillerie</x:v>
      </x:c>
      <x:c r="D257" s="34" t="str">
        <x:v>national</x:v>
      </x:c>
      <x:c r="E257" s="34" t="n">
        <x:v>1966</x:v>
      </x:c>
      <x:c r="F257" s="34" t="n">
        <x:v>1990</x:v>
      </x:c>
      <x:c r="G257" s="34" t="str">
        <x:v>real</x:v>
      </x:c>
      <x:c r="H257" s="34" t="str">
        <x:f>IF(OR($D257="allied",$D257="Alliierte Unterstützung"),"Alliierte Unterstützung",IF(OR($G257="prototype",$G257="fictional",$G257="never"),"Nie eingeführt / fiktiv",IF($E257="","Unklar",IF('Übersicht'!$B$3&lt;$E257,"Noch nicht eingeführt",IF(AND($F257&lt;&gt;"",'Übersicht'!$B$3&gt;$F257),"Nicht mehr im Einsatz","Im Einsatz")))))</x:f>
        <x:v>Im Einsatz</x:v>
      </x:c>
      <x:c r="I257" s="34" t="str">
        <x:f>IF(H257="Im Einsatz","Ja",IF(H257="Alliierte Unterstützung","n/a","Nein"))</x:f>
        <x:v>Ja</x:v>
      </x:c>
      <x:c r="J257" s="34" t="str">
        <x:v>niedrig</x:v>
      </x:c>
      <x:c r="K257" s="34" t="str">
        <x:v>Länderspezifische Jahreswerte teils näherungsweise; Detailprüfung je Untervariante empfohlen.</x:v>
      </x:c>
      <x:c r="L257" s="34" t="str">
        <x:v>https://en.wikipedia.org/wiki/BM-21_Grad</x:v>
      </x:c>
      <x:c r="M257" s="34" t="str">
        <x:v>H39</x:v>
      </x:c>
    </x:row>
    <x:row r="258">
      <x:c r="A258" s="34" t="str">
        <x:v>DDR</x:v>
      </x:c>
      <x:c r="B258" s="34" t="str">
        <x:v>RM-70</x:v>
      </x:c>
      <x:c r="C258" s="34" t="str">
        <x:v>Raketenartillerie</x:v>
      </x:c>
      <x:c r="D258" s="34" t="str">
        <x:v>national</x:v>
      </x:c>
      <x:c r="E258" s="34" t="n">
        <x:v>1982</x:v>
      </x:c>
      <x:c r="F258" s="34" t="n">
        <x:v>1990</x:v>
      </x:c>
      <x:c r="G258" s="34" t="str">
        <x:v>real</x:v>
      </x:c>
      <x:c r="H258" s="34" t="str">
        <x:f>IF(OR($D258="allied",$D258="Alliierte Unterstützung"),"Alliierte Unterstützung",IF(OR($G258="prototype",$G258="fictional",$G258="never"),"Nie eingeführt / fiktiv",IF($E258="","Unklar",IF('Übersicht'!$B$3&lt;$E258,"Noch nicht eingeführt",IF(AND($F258&lt;&gt;"",'Übersicht'!$B$3&gt;$F258),"Nicht mehr im Einsatz","Im Einsatz")))))</x:f>
        <x:v>Im Einsatz</x:v>
      </x:c>
      <x:c r="I258" s="34" t="str">
        <x:f>IF(H258="Im Einsatz","Ja",IF(H258="Alliierte Unterstützung","n/a","Nein"))</x:f>
        <x:v>Ja</x:v>
      </x:c>
      <x:c r="J258" s="34" t="str">
        <x:v>niedrig</x:v>
      </x:c>
      <x:c r="K258" s="34" t="str">
        <x:v>Länderspezifische Jahreswerte teils näherungsweise; Detailprüfung je Untervariante empfohlen.</x:v>
      </x:c>
      <x:c r="L258" s="34" t="str">
        <x:v>https://en.wikipedia.org/wiki/RM-70_multiple_rocket_launcher</x:v>
      </x:c>
      <x:c r="M258" s="34"/>
    </x:row>
    <x:row r="259">
      <x:c r="A259" s="34" t="str">
        <x:v>DDR</x:v>
      </x:c>
      <x:c r="B259" s="34" t="str">
        <x:v>ZSU-23-4 Shilka</x:v>
      </x:c>
      <x:c r="C259" s="34" t="str">
        <x:v>Flugabwehrkanonenpanzer</x:v>
      </x:c>
      <x:c r="D259" s="34" t="str">
        <x:v>national</x:v>
      </x:c>
      <x:c r="E259" s="34" t="n">
        <x:v>1968</x:v>
      </x:c>
      <x:c r="F259" s="34" t="n">
        <x:v>1990</x:v>
      </x:c>
      <x:c r="G259" s="34" t="str">
        <x:v>real</x:v>
      </x:c>
      <x:c r="H259" s="34" t="str">
        <x:f>IF(OR($D259="allied",$D259="Alliierte Unterstützung"),"Alliierte Unterstützung",IF(OR($G259="prototype",$G259="fictional",$G259="never"),"Nie eingeführt / fiktiv",IF($E259="","Unklar",IF('Übersicht'!$B$3&lt;$E259,"Noch nicht eingeführt",IF(AND($F259&lt;&gt;"",'Übersicht'!$B$3&gt;$F259),"Nicht mehr im Einsatz","Im Einsatz")))))</x:f>
        <x:v>Im Einsatz</x:v>
      </x:c>
      <x:c r="I259" s="34" t="str">
        <x:f>IF(H259="Im Einsatz","Ja",IF(H259="Alliierte Unterstützung","n/a","Nein"))</x:f>
        <x:v>Ja</x:v>
      </x:c>
      <x:c r="J259" s="34" t="str">
        <x:v>niedrig</x:v>
      </x:c>
      <x:c r="K259" s="34" t="str">
        <x:v>Länderspezifische Jahreswerte teils näherungsweise; Detailprüfung je Untervariante empfohlen.</x:v>
      </x:c>
      <x:c r="L259" s="34" t="str">
        <x:v>https://en.wikipedia.org/wiki/ZSU-23-4_Shilka</x:v>
      </x:c>
      <x:c r="M259" s="34" t="str">
        <x:v>H36</x:v>
      </x:c>
    </x:row>
    <x:row r="260">
      <x:c r="A260" s="34" t="str">
        <x:v>DDR</x:v>
      </x:c>
      <x:c r="B260" s="34" t="str">
        <x:v>SA-8 Gecko</x:v>
      </x:c>
      <x:c r="C260" s="34" t="str">
        <x:v>Flugabwehrrakete</x:v>
      </x:c>
      <x:c r="D260" s="34" t="str">
        <x:v>national</x:v>
      </x:c>
      <x:c r="E260" s="34" t="n">
        <x:v>1980</x:v>
      </x:c>
      <x:c r="F260" s="34" t="n">
        <x:v>1990</x:v>
      </x:c>
      <x:c r="G260" s="34" t="str">
        <x:v>real</x:v>
      </x:c>
      <x:c r="H260" s="34" t="str">
        <x:f>IF(OR($D260="allied",$D260="Alliierte Unterstützung"),"Alliierte Unterstützung",IF(OR($G260="prototype",$G260="fictional",$G260="never"),"Nie eingeführt / fiktiv",IF($E260="","Unklar",IF('Übersicht'!$B$3&lt;$E260,"Noch nicht eingeführt",IF(AND($F260&lt;&gt;"",'Übersicht'!$B$3&gt;$F260),"Nicht mehr im Einsatz","Im Einsatz")))))</x:f>
        <x:v>Im Einsatz</x:v>
      </x:c>
      <x:c r="I260" s="34" t="str">
        <x:f>IF(H260="Im Einsatz","Ja",IF(H260="Alliierte Unterstützung","n/a","Nein"))</x:f>
        <x:v>Ja</x:v>
      </x:c>
      <x:c r="J260" s="34" t="str">
        <x:v>niedrig</x:v>
      </x:c>
      <x:c r="K260" s="34" t="str">
        <x:v>Länderspezifische Jahreswerte teils näherungsweise; Detailprüfung je Untervariante empfohlen.</x:v>
      </x:c>
      <x:c r="L260" s="34" t="str">
        <x:v>https://en.wikipedia.org/wiki/9K33_Osa</x:v>
      </x:c>
      <x:c r="M260" s="34" t="str">
        <x:v>H40</x:v>
      </x:c>
    </x:row>
    <x:row r="261">
      <x:c r="A261" s="34" t="str">
        <x:v>DDR</x:v>
      </x:c>
      <x:c r="B261" s="34" t="str">
        <x:v>SA-9 Gaskin</x:v>
      </x:c>
      <x:c r="C261" s="34" t="str">
        <x:v>Flugabwehrrakete</x:v>
      </x:c>
      <x:c r="D261" s="34" t="str">
        <x:v>national</x:v>
      </x:c>
      <x:c r="E261" s="34" t="n">
        <x:v>1970</x:v>
      </x:c>
      <x:c r="F261" s="34" t="n">
        <x:v>1990</x:v>
      </x:c>
      <x:c r="G261" s="34" t="str">
        <x:v>real</x:v>
      </x:c>
      <x:c r="H261" s="34" t="str">
        <x:f>IF(OR($D261="allied",$D261="Alliierte Unterstützung"),"Alliierte Unterstützung",IF(OR($G261="prototype",$G261="fictional",$G261="never"),"Nie eingeführt / fiktiv",IF($E261="","Unklar",IF('Übersicht'!$B$3&lt;$E261,"Noch nicht eingeführt",IF(AND($F261&lt;&gt;"",'Übersicht'!$B$3&gt;$F261),"Nicht mehr im Einsatz","Im Einsatz")))))</x:f>
        <x:v>Im Einsatz</x:v>
      </x:c>
      <x:c r="I261" s="34" t="str">
        <x:f>IF(H261="Im Einsatz","Ja",IF(H261="Alliierte Unterstützung","n/a","Nein"))</x:f>
        <x:v>Ja</x:v>
      </x:c>
      <x:c r="J261" s="34" t="str">
        <x:v>niedrig</x:v>
      </x:c>
      <x:c r="K261" s="34" t="str">
        <x:v>Länderspezifische Jahreswerte teils näherungsweise; Detailprüfung je Untervariante empfohlen.</x:v>
      </x:c>
      <x:c r="L261" s="34" t="str">
        <x:v>https://en.wikipedia.org/wiki/9K31_Strela-1</x:v>
      </x:c>
      <x:c r="M261" s="34" t="str">
        <x:v>H41</x:v>
      </x:c>
    </x:row>
    <x:row r="262">
      <x:c r="A262" s="34" t="str">
        <x:v>DDR</x:v>
      </x:c>
      <x:c r="B262" s="34" t="str">
        <x:v>SA-13 Gopher</x:v>
      </x:c>
      <x:c r="C262" s="34" t="str">
        <x:v>Flugabwehrrakete</x:v>
      </x:c>
      <x:c r="D262" s="34" t="str">
        <x:v>national/Spieloption</x:v>
      </x:c>
      <x:c r="E262" s="34" t="n">
        <x:v>1985</x:v>
      </x:c>
      <x:c r="F262" s="34" t="n">
        <x:v>1990</x:v>
      </x:c>
      <x:c r="G262" s="34" t="str">
        <x:v>real</x:v>
      </x:c>
      <x:c r="H262" s="34" t="str">
        <x:f>IF(OR($D262="allied",$D262="Alliierte Unterstützung"),"Alliierte Unterstützung",IF(OR($G262="prototype",$G262="fictional",$G262="never"),"Nie eingeführt / fiktiv",IF($E262="","Unklar",IF('Übersicht'!$B$3&lt;$E262,"Noch nicht eingeführt",IF(AND($F262&lt;&gt;"",'Übersicht'!$B$3&gt;$F262),"Nicht mehr im Einsatz","Im Einsatz")))))</x:f>
        <x:v>Im Einsatz</x:v>
      </x:c>
      <x:c r="I262" s="34" t="str">
        <x:f>IF(H262="Im Einsatz","Ja",IF(H262="Alliierte Unterstützung","n/a","Nein"))</x:f>
        <x:v>Ja</x:v>
      </x:c>
      <x:c r="J262" s="34" t="str">
        <x:v>niedrig</x:v>
      </x:c>
      <x:c r="K262" s="34" t="str">
        <x:v>Länderspezifische Jahreswerte teils näherungsweise; Detailprüfung je Untervariante empfohlen.</x:v>
      </x:c>
      <x:c r="L262" s="34" t="str">
        <x:v>https://en.wikipedia.org/wiki/9K35_Strela-10</x:v>
      </x:c>
      <x:c r="M262" s="34" t="str">
        <x:v>H42</x:v>
      </x:c>
    </x:row>
    <x:row r="263">
      <x:c r="A263" s="34" t="str">
        <x:v>DDR</x:v>
      </x:c>
      <x:c r="B263" s="34" t="str">
        <x:v>Spandrel</x:v>
      </x:c>
      <x:c r="C263" s="34" t="str">
        <x:v>Panzerabwehrlenkwaffe</x:v>
      </x:c>
      <x:c r="D263" s="34" t="str">
        <x:v>national</x:v>
      </x:c>
      <x:c r="E263" s="34" t="n">
        <x:v>1978</x:v>
      </x:c>
      <x:c r="F263" s="34" t="n">
        <x:v>1990</x:v>
      </x:c>
      <x:c r="G263" s="34" t="str">
        <x:v>real</x:v>
      </x:c>
      <x:c r="H263" s="34" t="str">
        <x:f>IF(OR($D263="allied",$D263="Alliierte Unterstützung"),"Alliierte Unterstützung",IF(OR($G263="prototype",$G263="fictional",$G263="never"),"Nie eingeführt / fiktiv",IF($E263="","Unklar",IF('Übersicht'!$B$3&lt;$E263,"Noch nicht eingeführt",IF(AND($F263&lt;&gt;"",'Übersicht'!$B$3&gt;$F263),"Nicht mehr im Einsatz","Im Einsatz")))))</x:f>
        <x:v>Im Einsatz</x:v>
      </x:c>
      <x:c r="I263" s="34" t="str">
        <x:f>IF(H263="Im Einsatz","Ja",IF(H263="Alliierte Unterstützung","n/a","Nein"))</x:f>
        <x:v>Ja</x:v>
      </x:c>
      <x:c r="J263" s="34" t="str">
        <x:v>niedrig</x:v>
      </x:c>
      <x:c r="K263" s="34" t="str">
        <x:v>Länderspezifische Jahreswerte teils näherungsweise; Detailprüfung je Untervariante empfohlen.</x:v>
      </x:c>
      <x:c r="L263" s="34" t="str">
        <x:v>https://en.wikipedia.org/wiki/9M113_Konkurs</x:v>
      </x:c>
      <x:c r="M263" s="34"/>
    </x:row>
    <x:row r="264">
      <x:c r="A264" s="34" t="str">
        <x:v>DDR</x:v>
      </x:c>
      <x:c r="B264" s="34" t="str">
        <x:v>Mi-24 Hind</x:v>
      </x:c>
      <x:c r="C264" s="34" t="str">
        <x:v>Kampfhubschrauber</x:v>
      </x:c>
      <x:c r="D264" s="34" t="str">
        <x:v>national</x:v>
      </x:c>
      <x:c r="E264" s="34" t="n">
        <x:v>1978</x:v>
      </x:c>
      <x:c r="F264" s="34" t="n">
        <x:v>1990</x:v>
      </x:c>
      <x:c r="G264" s="34" t="str">
        <x:v>real</x:v>
      </x:c>
      <x:c r="H264" s="34" t="str">
        <x:f>IF(OR($D264="allied",$D264="Alliierte Unterstützung"),"Alliierte Unterstützung",IF(OR($G264="prototype",$G264="fictional",$G264="never"),"Nie eingeführt / fiktiv",IF($E264="","Unklar",IF('Übersicht'!$B$3&lt;$E264,"Noch nicht eingeführt",IF(AND($F264&lt;&gt;"",'Übersicht'!$B$3&gt;$F264),"Nicht mehr im Einsatz","Im Einsatz")))))</x:f>
        <x:v>Im Einsatz</x:v>
      </x:c>
      <x:c r="I264" s="34" t="str">
        <x:f>IF(H264="Im Einsatz","Ja",IF(H264="Alliierte Unterstützung","n/a","Nein"))</x:f>
        <x:v>Ja</x:v>
      </x:c>
      <x:c r="J264" s="34" t="str">
        <x:v>niedrig</x:v>
      </x:c>
      <x:c r="K264" s="34" t="str">
        <x:v>Länderspezifische Jahreswerte teils näherungsweise; Detailprüfung je Untervariante empfohlen.</x:v>
      </x:c>
      <x:c r="L264" s="34" t="str">
        <x:v>https://en.wikipedia.org/wiki/Mil_Mi-24</x:v>
      </x:c>
      <x:c r="M264" s="34" t="str">
        <x:v>H43</x:v>
      </x:c>
    </x:row>
    <x:row r="265">
      <x:c r="A265" s="34" t="str">
        <x:v>DDR</x:v>
      </x:c>
      <x:c r="B265" s="34" t="str">
        <x:v>Mi-8 Hip</x:v>
      </x:c>
      <x:c r="C265" s="34" t="str">
        <x:v>Transporthubschrauber</x:v>
      </x:c>
      <x:c r="D265" s="34" t="str">
        <x:v>national</x:v>
      </x:c>
      <x:c r="E265" s="34" t="n">
        <x:v>1967</x:v>
      </x:c>
      <x:c r="F265" s="34" t="n">
        <x:v>1990</x:v>
      </x:c>
      <x:c r="G265" s="34" t="str">
        <x:v>real</x:v>
      </x:c>
      <x:c r="H265" s="34" t="str">
        <x:f>IF(OR($D265="allied",$D265="Alliierte Unterstützung"),"Alliierte Unterstützung",IF(OR($G265="prototype",$G265="fictional",$G265="never"),"Nie eingeführt / fiktiv",IF($E265="","Unklar",IF('Übersicht'!$B$3&lt;$E265,"Noch nicht eingeführt",IF(AND($F265&lt;&gt;"",'Übersicht'!$B$3&gt;$F265),"Nicht mehr im Einsatz","Im Einsatz")))))</x:f>
        <x:v>Im Einsatz</x:v>
      </x:c>
      <x:c r="I265" s="34" t="str">
        <x:f>IF(H265="Im Einsatz","Ja",IF(H265="Alliierte Unterstützung","n/a","Nein"))</x:f>
        <x:v>Ja</x:v>
      </x:c>
      <x:c r="J265" s="34" t="str">
        <x:v>niedrig</x:v>
      </x:c>
      <x:c r="K265" s="34" t="str">
        <x:v>Länderspezifische Jahreswerte teils näherungsweise; Detailprüfung je Untervariante empfohlen.</x:v>
      </x:c>
      <x:c r="L265" s="34" t="str">
        <x:v>https://en.wikipedia.org/wiki/Mil_Mi-8</x:v>
      </x:c>
      <x:c r="M265" s="34"/>
    </x:row>
    <x:row r="266">
      <x:c r="A266" s="34" t="str">
        <x:v>DDR</x:v>
      </x:c>
      <x:c r="B266" s="34" t="str">
        <x:v>Su-22 Fitter</x:v>
      </x:c>
      <x:c r="C266" s="34" t="str">
        <x:v>Jagdbomber</x:v>
      </x:c>
      <x:c r="D266" s="34" t="str">
        <x:v>national</x:v>
      </x:c>
      <x:c r="E266" s="34" t="n">
        <x:v>1984</x:v>
      </x:c>
      <x:c r="F266" s="34" t="n">
        <x:v>1990</x:v>
      </x:c>
      <x:c r="G266" s="34" t="str">
        <x:v>real</x:v>
      </x:c>
      <x:c r="H266" s="34" t="str">
        <x:f>IF(OR($D266="allied",$D266="Alliierte Unterstützung"),"Alliierte Unterstützung",IF(OR($G266="prototype",$G266="fictional",$G266="never"),"Nie eingeführt / fiktiv",IF($E266="","Unklar",IF('Übersicht'!$B$3&lt;$E266,"Noch nicht eingeführt",IF(AND($F266&lt;&gt;"",'Übersicht'!$B$3&gt;$F266),"Nicht mehr im Einsatz","Im Einsatz")))))</x:f>
        <x:v>Im Einsatz</x:v>
      </x:c>
      <x:c r="I266" s="34" t="str">
        <x:f>IF(H266="Im Einsatz","Ja",IF(H266="Alliierte Unterstützung","n/a","Nein"))</x:f>
        <x:v>Ja</x:v>
      </x:c>
      <x:c r="J266" s="34" t="str">
        <x:v>niedrig</x:v>
      </x:c>
      <x:c r="K266" s="34" t="str">
        <x:v>Länderspezifische Jahreswerte teils näherungsweise; Detailprüfung je Untervariante empfohlen.</x:v>
      </x:c>
      <x:c r="L266" s="34" t="str">
        <x:v>https://en.wikipedia.org/wiki/Sukhoi_Su-17</x:v>
      </x:c>
      <x:c r="M266" s="34"/>
    </x:row>
    <x:row r="267">
      <x:c r="A267" s="34" t="str">
        <x:v>DDR</x:v>
      </x:c>
      <x:c r="B267" s="34" t="str">
        <x:v>Su-25 Frogfoot</x:v>
      </x:c>
      <x:c r="C267" s="34" t="str">
        <x:v>Erdkampfflugzeug</x:v>
      </x:c>
      <x:c r="D267" s="34" t="str">
        <x:v>alliierte sowjetische Unterstützung/Spieloption</x:v>
      </x:c>
      <x:c r="E267" s="34"/>
      <x:c r="F267" s="34"/>
      <x:c r="G267" s="34" t="str">
        <x:v>allied</x:v>
      </x:c>
      <x:c r="H267" s="34" t="str">
        <x:f>IF(OR($D267="allied",$D267="Alliierte Unterstützung"),"Alliierte Unterstützung",IF(OR($G267="prototype",$G267="fictional",$G267="never"),"Nie eingeführt / fiktiv",IF($E267="","Unklar",IF('Übersicht'!$B$3&lt;$E267,"Noch nicht eingeführt",IF(AND($F267&lt;&gt;"",'Übersicht'!$B$3&gt;$F267),"Nicht mehr im Einsatz","Im Einsatz")))))</x:f>
        <x:v>Unklar</x:v>
      </x:c>
      <x:c r="I267" s="34" t="str">
        <x:f>IF(H267="Im Einsatz","Ja",IF(H267="Alliierte Unterstützung","n/a","Nein"))</x:f>
        <x:v>Nein</x:v>
      </x:c>
      <x:c r="J267" s="34" t="str">
        <x:v>hoch</x:v>
      </x:c>
      <x:c r="K267" s="34" t="str">
        <x:v>Keine reguläre NVA-Su-25-Flotte; als Spiel-/sowjetische Unterstützung behandeln.</x:v>
      </x:c>
      <x:c r="L267" s="34" t="str">
        <x:v>https://en.wikipedia.org/wiki/Sukhoi_Su-25</x:v>
      </x:c>
      <x:c r="M267" s="34" t="str">
        <x:v>H44</x:v>
      </x:c>
    </x:row>
    <x:row r="268">
      <x:c r="A268" s="34" t="str">
        <x:v>Polen</x:v>
      </x:c>
      <x:c r="B268" s="34" t="str">
        <x:v>T-55AM2</x:v>
      </x:c>
      <x:c r="C268" s="34" t="str">
        <x:v>Kampfpanzer</x:v>
      </x:c>
      <x:c r="D268" s="34" t="str">
        <x:v>national</x:v>
      </x:c>
      <x:c r="E268" s="34" t="n">
        <x:v>1981</x:v>
      </x:c>
      <x:c r="F268" s="34" t="n">
        <x:v>2002</x:v>
      </x:c>
      <x:c r="G268" s="34" t="str">
        <x:v>real</x:v>
      </x:c>
      <x:c r="H268" s="34" t="str">
        <x:f>IF(OR($D268="allied",$D268="Alliierte Unterstützung"),"Alliierte Unterstützung",IF(OR($G268="prototype",$G268="fictional",$G268="never"),"Nie eingeführt / fiktiv",IF($E268="","Unklar",IF('Übersicht'!$B$3&lt;$E268,"Noch nicht eingeführt",IF(AND($F268&lt;&gt;"",'Übersicht'!$B$3&gt;$F268),"Nicht mehr im Einsatz","Im Einsatz")))))</x:f>
        <x:v>Im Einsatz</x:v>
      </x:c>
      <x:c r="I268" s="34" t="str">
        <x:f>IF(H268="Im Einsatz","Ja",IF(H268="Alliierte Unterstützung","n/a","Nein"))</x:f>
        <x:v>Ja</x:v>
      </x:c>
      <x:c r="J268" s="34" t="str">
        <x:v>niedrig</x:v>
      </x:c>
      <x:c r="K268" s="34" t="str">
        <x:v>Länderspezifische Jahreswerte teils näherungsweise; Detailprüfung je Untervariante empfohlen.</x:v>
      </x:c>
      <x:c r="L268" s="34" t="str">
        <x:v>https://en.wikipedia.org/wiki/T-54/T-55</x:v>
      </x:c>
      <x:c r="M268" s="34"/>
    </x:row>
    <x:row r="269">
      <x:c r="A269" s="34" t="str">
        <x:v>Polen</x:v>
      </x:c>
      <x:c r="B269" s="34" t="str">
        <x:v>T-72M</x:v>
      </x:c>
      <x:c r="C269" s="34" t="str">
        <x:v>Kampfpanzer</x:v>
      </x:c>
      <x:c r="D269" s="34" t="str">
        <x:v>national</x:v>
      </x:c>
      <x:c r="E269" s="34" t="n">
        <x:v>1978</x:v>
      </x:c>
      <x:c r="F269" s="34" t="n">
        <x:v>2021</x:v>
      </x:c>
      <x:c r="G269" s="34" t="str">
        <x:v>real</x:v>
      </x:c>
      <x:c r="H269" s="34" t="str">
        <x:f>IF(OR($D269="allied",$D269="Alliierte Unterstützung"),"Alliierte Unterstützung",IF(OR($G269="prototype",$G269="fictional",$G269="never"),"Nie eingeführt / fiktiv",IF($E269="","Unklar",IF('Übersicht'!$B$3&lt;$E269,"Noch nicht eingeführt",IF(AND($F269&lt;&gt;"",'Übersicht'!$B$3&gt;$F269),"Nicht mehr im Einsatz","Im Einsatz")))))</x:f>
        <x:v>Im Einsatz</x:v>
      </x:c>
      <x:c r="I269" s="34" t="str">
        <x:f>IF(H269="Im Einsatz","Ja",IF(H269="Alliierte Unterstützung","n/a","Nein"))</x:f>
        <x:v>Ja</x:v>
      </x:c>
      <x:c r="J269" s="34" t="str">
        <x:v>niedrig</x:v>
      </x:c>
      <x:c r="K269" s="34" t="str">
        <x:v>Länderspezifische Jahreswerte teils näherungsweise; Detailprüfung je Untervariante empfohlen.</x:v>
      </x:c>
      <x:c r="L269" s="34" t="str">
        <x:v>https://en.wikipedia.org/wiki/T-72</x:v>
      </x:c>
      <x:c r="M269" s="34" t="str">
        <x:v>H30</x:v>
      </x:c>
    </x:row>
    <x:row r="270">
      <x:c r="A270" s="34" t="str">
        <x:v>Polen</x:v>
      </x:c>
      <x:c r="B270" s="34" t="str">
        <x:v>T-72B</x:v>
      </x:c>
      <x:c r="C270" s="34" t="str">
        <x:v>Kampfpanzer</x:v>
      </x:c>
      <x:c r="D270" s="34" t="str">
        <x:v>Spiel-/hypothetisch; polnisch nicht regulär</x:v>
      </x:c>
      <x:c r="E270" s="34"/>
      <x:c r="F270" s="34"/>
      <x:c r="G270" s="34" t="str">
        <x:v>fictional</x:v>
      </x:c>
      <x:c r="H270" s="34" t="str">
        <x:f>IF(OR($D270="allied",$D270="Alliierte Unterstützung"),"Alliierte Unterstützung",IF(OR($G270="prototype",$G270="fictional",$G270="never"),"Nie eingeführt / fiktiv",IF($E270="","Unklar",IF('Übersicht'!$B$3&lt;$E270,"Noch nicht eingeführt",IF(AND($F270&lt;&gt;"",'Übersicht'!$B$3&gt;$F270),"Nicht mehr im Einsatz","Im Einsatz")))))</x:f>
        <x:v>Nie eingeführt / fiktiv</x:v>
      </x:c>
      <x:c r="I270" s="34" t="str">
        <x:f>IF(H270="Im Einsatz","Ja",IF(H270="Alliierte Unterstützung","n/a","Nein"))</x:f>
        <x:v>Nein</x:v>
      </x:c>
      <x:c r="J270" s="34" t="str">
        <x:v>mittel</x:v>
      </x:c>
      <x:c r="K270" s="34" t="str">
        <x:v>Im Team-Yankee-Spiel verfügbar; für diesen Nutzerstaat 1985 nicht als regulär eingeführte Variante belegt.</x:v>
      </x:c>
      <x:c r="L270" s="34" t="str">
        <x:v>https://en.wikipedia.org/wiki/T-72</x:v>
      </x:c>
      <x:c r="M270" s="34" t="str">
        <x:v>H30</x:v>
      </x:c>
    </x:row>
    <x:row r="271">
      <x:c r="A271" s="34" t="str">
        <x:v>Polen</x:v>
      </x:c>
      <x:c r="B271" s="34" t="str">
        <x:v>BMP-1</x:v>
      </x:c>
      <x:c r="C271" s="34" t="str">
        <x:v>Schützenpanzer</x:v>
      </x:c>
      <x:c r="D271" s="34" t="str">
        <x:v>national</x:v>
      </x:c>
      <x:c r="E271" s="34" t="n">
        <x:v>1973</x:v>
      </x:c>
      <x:c r="F271" s="34"/>
      <x:c r="G271" s="34" t="str">
        <x:v>real</x:v>
      </x:c>
      <x:c r="H271" s="34" t="str">
        <x:f>IF(OR($D271="allied",$D271="Alliierte Unterstützung"),"Alliierte Unterstützung",IF(OR($G271="prototype",$G271="fictional",$G271="never"),"Nie eingeführt / fiktiv",IF($E271="","Unklar",IF('Übersicht'!$B$3&lt;$E271,"Noch nicht eingeführt",IF(AND($F271&lt;&gt;"",'Übersicht'!$B$3&gt;$F271),"Nicht mehr im Einsatz","Im Einsatz")))))</x:f>
        <x:v>Im Einsatz</x:v>
      </x:c>
      <x:c r="I271" s="34" t="str">
        <x:f>IF(H271="Im Einsatz","Ja",IF(H271="Alliierte Unterstützung","n/a","Nein"))</x:f>
        <x:v>Ja</x:v>
      </x:c>
      <x:c r="J271" s="34" t="str">
        <x:v>niedrig</x:v>
      </x:c>
      <x:c r="K271" s="34" t="str">
        <x:v>Länderspezifische Jahreswerte teils näherungsweise; Detailprüfung je Untervariante empfohlen.</x:v>
      </x:c>
      <x:c r="L271" s="34" t="str">
        <x:v>https://en.wikipedia.org/wiki/BMP-1</x:v>
      </x:c>
      <x:c r="M271" s="34" t="str">
        <x:v>H33</x:v>
      </x:c>
    </x:row>
    <x:row r="272">
      <x:c r="A272" s="34" t="str">
        <x:v>Polen</x:v>
      </x:c>
      <x:c r="B272" s="34" t="str">
        <x:v>BMP-2</x:v>
      </x:c>
      <x:c r="C272" s="34" t="str">
        <x:v>Schützenpanzer</x:v>
      </x:c>
      <x:c r="D272" s="34" t="str">
        <x:v>national</x:v>
      </x:c>
      <x:c r="E272" s="34" t="n">
        <x:v>1989</x:v>
      </x:c>
      <x:c r="F272" s="34" t="n">
        <x:v>1995</x:v>
      </x:c>
      <x:c r="G272" s="34" t="str">
        <x:v>real</x:v>
      </x:c>
      <x:c r="H272" s="34" t="str">
        <x:f>IF(OR($D272="allied",$D272="Alliierte Unterstützung"),"Alliierte Unterstützung",IF(OR($G272="prototype",$G272="fictional",$G272="never"),"Nie eingeführt / fiktiv",IF($E272="","Unklar",IF('Übersicht'!$B$3&lt;$E272,"Noch nicht eingeführt",IF(AND($F272&lt;&gt;"",'Übersicht'!$B$3&gt;$F272),"Nicht mehr im Einsatz","Im Einsatz")))))</x:f>
        <x:v>Noch nicht eingeführt</x:v>
      </x:c>
      <x:c r="I272" s="34" t="str">
        <x:f>IF(H272="Im Einsatz","Ja",IF(H272="Alliierte Unterstützung","n/a","Nein"))</x:f>
        <x:v>Nein</x:v>
      </x:c>
      <x:c r="J272" s="34" t="str">
        <x:v>niedrig</x:v>
      </x:c>
      <x:c r="K272" s="34" t="str">
        <x:v>Länderspezifische Jahreswerte teils näherungsweise; Detailprüfung je Untervariante empfohlen.</x:v>
      </x:c>
      <x:c r="L272" s="34" t="str">
        <x:v>https://en.wikipedia.org/wiki/BMP-2</x:v>
      </x:c>
      <x:c r="M272" s="34" t="str">
        <x:v>H34</x:v>
      </x:c>
    </x:row>
    <x:row r="273">
      <x:c r="A273" s="34" t="str">
        <x:v>Polen</x:v>
      </x:c>
      <x:c r="B273" s="34" t="str">
        <x:v>OT-64 SKOT</x:v>
      </x:c>
      <x:c r="C273" s="34" t="str">
        <x:v>Transportpanzer</x:v>
      </x:c>
      <x:c r="D273" s="34" t="str">
        <x:v>national</x:v>
      </x:c>
      <x:c r="E273" s="34" t="n">
        <x:v>1963</x:v>
      </x:c>
      <x:c r="F273" s="34" t="n">
        <x:v>1990</x:v>
      </x:c>
      <x:c r="G273" s="34" t="str">
        <x:v>real</x:v>
      </x:c>
      <x:c r="H273" s="34" t="str">
        <x:f>IF(OR($D273="allied",$D273="Alliierte Unterstützung"),"Alliierte Unterstützung",IF(OR($G273="prototype",$G273="fictional",$G273="never"),"Nie eingeführt / fiktiv",IF($E273="","Unklar",IF('Übersicht'!$B$3&lt;$E273,"Noch nicht eingeführt",IF(AND($F273&lt;&gt;"",'Übersicht'!$B$3&gt;$F273),"Nicht mehr im Einsatz","Im Einsatz")))))</x:f>
        <x:v>Im Einsatz</x:v>
      </x:c>
      <x:c r="I273" s="34" t="str">
        <x:f>IF(H273="Im Einsatz","Ja",IF(H273="Alliierte Unterstützung","n/a","Nein"))</x:f>
        <x:v>Ja</x:v>
      </x:c>
      <x:c r="J273" s="34" t="str">
        <x:v>niedrig</x:v>
      </x:c>
      <x:c r="K273" s="34" t="str">
        <x:v>Länderspezifische Jahreswerte teils näherungsweise; Detailprüfung je Untervariante empfohlen.</x:v>
      </x:c>
      <x:c r="L273" s="34" t="str">
        <x:v>https://en.wikipedia.org/wiki/OT-64_SKOT</x:v>
      </x:c>
      <x:c r="M273" s="34"/>
    </x:row>
    <x:row r="274">
      <x:c r="A274" s="34" t="str">
        <x:v>Polen</x:v>
      </x:c>
      <x:c r="B274" s="34" t="str">
        <x:v>BRDM-2</x:v>
      </x:c>
      <x:c r="C274" s="34" t="str">
        <x:v>Spähpanzer</x:v>
      </x:c>
      <x:c r="D274" s="34" t="str">
        <x:v>national</x:v>
      </x:c>
      <x:c r="E274" s="34" t="n">
        <x:v>1965</x:v>
      </x:c>
      <x:c r="F274" s="34"/>
      <x:c r="G274" s="34" t="str">
        <x:v>real</x:v>
      </x:c>
      <x:c r="H274" s="34" t="str">
        <x:f>IF(OR($D274="allied",$D274="Alliierte Unterstützung"),"Alliierte Unterstützung",IF(OR($G274="prototype",$G274="fictional",$G274="never"),"Nie eingeführt / fiktiv",IF($E274="","Unklar",IF('Übersicht'!$B$3&lt;$E274,"Noch nicht eingeführt",IF(AND($F274&lt;&gt;"",'Übersicht'!$B$3&gt;$F274),"Nicht mehr im Einsatz","Im Einsatz")))))</x:f>
        <x:v>Im Einsatz</x:v>
      </x:c>
      <x:c r="I274" s="34" t="str">
        <x:f>IF(H274="Im Einsatz","Ja",IF(H274="Alliierte Unterstützung","n/a","Nein"))</x:f>
        <x:v>Ja</x:v>
      </x:c>
      <x:c r="J274" s="34" t="str">
        <x:v>niedrig</x:v>
      </x:c>
      <x:c r="K274" s="34" t="str">
        <x:v>Länderspezifische Jahreswerte teils näherungsweise; Detailprüfung je Untervariante empfohlen.</x:v>
      </x:c>
      <x:c r="L274" s="34" t="str">
        <x:v>https://en.wikipedia.org/wiki/BRDM-2</x:v>
      </x:c>
      <x:c r="M274" s="34"/>
    </x:row>
    <x:row r="275">
      <x:c r="A275" s="34" t="str">
        <x:v>Polen</x:v>
      </x:c>
      <x:c r="B275" s="34" t="str">
        <x:v>2S1 Gvozdika</x:v>
      </x:c>
      <x:c r="C275" s="34" t="str">
        <x:v>Panzerhaubitze</x:v>
      </x:c>
      <x:c r="D275" s="34" t="str">
        <x:v>national</x:v>
      </x:c>
      <x:c r="E275" s="34" t="n">
        <x:v>1974</x:v>
      </x:c>
      <x:c r="F275" s="34"/>
      <x:c r="G275" s="34" t="str">
        <x:v>real</x:v>
      </x:c>
      <x:c r="H275" s="34" t="str">
        <x:f>IF(OR($D275="allied",$D275="Alliierte Unterstützung"),"Alliierte Unterstützung",IF(OR($G275="prototype",$G275="fictional",$G275="never"),"Nie eingeführt / fiktiv",IF($E275="","Unklar",IF('Übersicht'!$B$3&lt;$E275,"Noch nicht eingeführt",IF(AND($F275&lt;&gt;"",'Übersicht'!$B$3&gt;$F275),"Nicht mehr im Einsatz","Im Einsatz")))))</x:f>
        <x:v>Im Einsatz</x:v>
      </x:c>
      <x:c r="I275" s="34" t="str">
        <x:f>IF(H275="Im Einsatz","Ja",IF(H275="Alliierte Unterstützung","n/a","Nein"))</x:f>
        <x:v>Ja</x:v>
      </x:c>
      <x:c r="J275" s="34" t="str">
        <x:v>niedrig</x:v>
      </x:c>
      <x:c r="K275" s="34" t="str">
        <x:v>Länderspezifische Jahreswerte teils näherungsweise; Detailprüfung je Untervariante empfohlen.</x:v>
      </x:c>
      <x:c r="L275" s="34" t="str">
        <x:v>https://en.wikipedia.org/wiki/2S1_Gvozdika</x:v>
      </x:c>
      <x:c r="M275" s="34" t="str">
        <x:v>H37</x:v>
      </x:c>
    </x:row>
    <x:row r="276">
      <x:c r="A276" s="34" t="str">
        <x:v>Polen</x:v>
      </x:c>
      <x:c r="B276" s="34" t="str">
        <x:v>DANA 152mm</x:v>
      </x:c>
      <x:c r="C276" s="34" t="str">
        <x:v>Panzerhaubitze</x:v>
      </x:c>
      <x:c r="D276" s="34" t="str">
        <x:v>national</x:v>
      </x:c>
      <x:c r="E276" s="34" t="n">
        <x:v>1983</x:v>
      </x:c>
      <x:c r="F276" s="34"/>
      <x:c r="G276" s="34" t="str">
        <x:v>real</x:v>
      </x:c>
      <x:c r="H276" s="34" t="str">
        <x:f>IF(OR($D276="allied",$D276="Alliierte Unterstützung"),"Alliierte Unterstützung",IF(OR($G276="prototype",$G276="fictional",$G276="never"),"Nie eingeführt / fiktiv",IF($E276="","Unklar",IF('Übersicht'!$B$3&lt;$E276,"Noch nicht eingeführt",IF(AND($F276&lt;&gt;"",'Übersicht'!$B$3&gt;$F276),"Nicht mehr im Einsatz","Im Einsatz")))))</x:f>
        <x:v>Im Einsatz</x:v>
      </x:c>
      <x:c r="I276" s="34" t="str">
        <x:f>IF(H276="Im Einsatz","Ja",IF(H276="Alliierte Unterstützung","n/a","Nein"))</x:f>
        <x:v>Ja</x:v>
      </x:c>
      <x:c r="J276" s="34" t="str">
        <x:v>niedrig</x:v>
      </x:c>
      <x:c r="K276" s="34" t="str">
        <x:v>Länderspezifische Jahreswerte teils näherungsweise; Detailprüfung je Untervariante empfohlen.</x:v>
      </x:c>
      <x:c r="L276" s="34" t="str">
        <x:v>https://en.wikipedia.org/wiki/152_mm_SpGH_DANA</x:v>
      </x:c>
      <x:c r="M276" s="34"/>
    </x:row>
    <x:row r="277">
      <x:c r="A277" s="34" t="str">
        <x:v>Polen</x:v>
      </x:c>
      <x:c r="B277" s="34" t="str">
        <x:v>BM-21 Grad</x:v>
      </x:c>
      <x:c r="C277" s="34" t="str">
        <x:v>Raketenartillerie</x:v>
      </x:c>
      <x:c r="D277" s="34" t="str">
        <x:v>national</x:v>
      </x:c>
      <x:c r="E277" s="34" t="n">
        <x:v>1963</x:v>
      </x:c>
      <x:c r="F277" s="34"/>
      <x:c r="G277" s="34" t="str">
        <x:v>real</x:v>
      </x:c>
      <x:c r="H277" s="34" t="str">
        <x:f>IF(OR($D277="allied",$D277="Alliierte Unterstützung"),"Alliierte Unterstützung",IF(OR($G277="prototype",$G277="fictional",$G277="never"),"Nie eingeführt / fiktiv",IF($E277="","Unklar",IF('Übersicht'!$B$3&lt;$E277,"Noch nicht eingeführt",IF(AND($F277&lt;&gt;"",'Übersicht'!$B$3&gt;$F277),"Nicht mehr im Einsatz","Im Einsatz")))))</x:f>
        <x:v>Im Einsatz</x:v>
      </x:c>
      <x:c r="I277" s="34" t="str">
        <x:f>IF(H277="Im Einsatz","Ja",IF(H277="Alliierte Unterstützung","n/a","Nein"))</x:f>
        <x:v>Ja</x:v>
      </x:c>
      <x:c r="J277" s="34" t="str">
        <x:v>niedrig</x:v>
      </x:c>
      <x:c r="K277" s="34" t="str">
        <x:v>Länderspezifische Jahreswerte teils näherungsweise; Detailprüfung je Untervariante empfohlen.</x:v>
      </x:c>
      <x:c r="L277" s="34" t="str">
        <x:v>https://en.wikipedia.org/wiki/BM-21_Grad</x:v>
      </x:c>
      <x:c r="M277" s="34" t="str">
        <x:v>H39</x:v>
      </x:c>
    </x:row>
    <x:row r="278">
      <x:c r="A278" s="34" t="str">
        <x:v>Polen</x:v>
      </x:c>
      <x:c r="B278" s="34" t="str">
        <x:v>ZSU-23-4 Shilka</x:v>
      </x:c>
      <x:c r="C278" s="34" t="str">
        <x:v>Flugabwehrkanonenpanzer</x:v>
      </x:c>
      <x:c r="D278" s="34" t="str">
        <x:v>national</x:v>
      </x:c>
      <x:c r="E278" s="34" t="n">
        <x:v>1966</x:v>
      </x:c>
      <x:c r="F278" s="34"/>
      <x:c r="G278" s="34" t="str">
        <x:v>real</x:v>
      </x:c>
      <x:c r="H278" s="34" t="str">
        <x:f>IF(OR($D278="allied",$D278="Alliierte Unterstützung"),"Alliierte Unterstützung",IF(OR($G278="prototype",$G278="fictional",$G278="never"),"Nie eingeführt / fiktiv",IF($E278="","Unklar",IF('Übersicht'!$B$3&lt;$E278,"Noch nicht eingeführt",IF(AND($F278&lt;&gt;"",'Übersicht'!$B$3&gt;$F278),"Nicht mehr im Einsatz","Im Einsatz")))))</x:f>
        <x:v>Im Einsatz</x:v>
      </x:c>
      <x:c r="I278" s="34" t="str">
        <x:f>IF(H278="Im Einsatz","Ja",IF(H278="Alliierte Unterstützung","n/a","Nein"))</x:f>
        <x:v>Ja</x:v>
      </x:c>
      <x:c r="J278" s="34" t="str">
        <x:v>niedrig</x:v>
      </x:c>
      <x:c r="K278" s="34" t="str">
        <x:v>Länderspezifische Jahreswerte teils näherungsweise; Detailprüfung je Untervariante empfohlen.</x:v>
      </x:c>
      <x:c r="L278" s="34" t="str">
        <x:v>https://en.wikipedia.org/wiki/ZSU-23-4_Shilka</x:v>
      </x:c>
      <x:c r="M278" s="34" t="str">
        <x:v>H36</x:v>
      </x:c>
    </x:row>
    <x:row r="279">
      <x:c r="A279" s="34" t="str">
        <x:v>Polen</x:v>
      </x:c>
      <x:c r="B279" s="34" t="str">
        <x:v>SA-8 Gecko</x:v>
      </x:c>
      <x:c r="C279" s="34" t="str">
        <x:v>Flugabwehrrakete</x:v>
      </x:c>
      <x:c r="D279" s="34" t="str">
        <x:v>national</x:v>
      </x:c>
      <x:c r="E279" s="34" t="n">
        <x:v>1980</x:v>
      </x:c>
      <x:c r="F279" s="34"/>
      <x:c r="G279" s="34" t="str">
        <x:v>real</x:v>
      </x:c>
      <x:c r="H279" s="34" t="str">
        <x:f>IF(OR($D279="allied",$D279="Alliierte Unterstützung"),"Alliierte Unterstützung",IF(OR($G279="prototype",$G279="fictional",$G279="never"),"Nie eingeführt / fiktiv",IF($E279="","Unklar",IF('Übersicht'!$B$3&lt;$E279,"Noch nicht eingeführt",IF(AND($F279&lt;&gt;"",'Übersicht'!$B$3&gt;$F279),"Nicht mehr im Einsatz","Im Einsatz")))))</x:f>
        <x:v>Im Einsatz</x:v>
      </x:c>
      <x:c r="I279" s="34" t="str">
        <x:f>IF(H279="Im Einsatz","Ja",IF(H279="Alliierte Unterstützung","n/a","Nein"))</x:f>
        <x:v>Ja</x:v>
      </x:c>
      <x:c r="J279" s="34" t="str">
        <x:v>niedrig</x:v>
      </x:c>
      <x:c r="K279" s="34" t="str">
        <x:v>Länderspezifische Jahreswerte teils näherungsweise; Detailprüfung je Untervariante empfohlen.</x:v>
      </x:c>
      <x:c r="L279" s="34" t="str">
        <x:v>https://en.wikipedia.org/wiki/9K33_Osa</x:v>
      </x:c>
      <x:c r="M279" s="34" t="str">
        <x:v>H40</x:v>
      </x:c>
    </x:row>
    <x:row r="280">
      <x:c r="A280" s="34" t="str">
        <x:v>Polen</x:v>
      </x:c>
      <x:c r="B280" s="34" t="str">
        <x:v>SA-9 Gaskin</x:v>
      </x:c>
      <x:c r="C280" s="34" t="str">
        <x:v>Flugabwehrrakete</x:v>
      </x:c>
      <x:c r="D280" s="34" t="str">
        <x:v>national</x:v>
      </x:c>
      <x:c r="E280" s="34" t="n">
        <x:v>1970</x:v>
      </x:c>
      <x:c r="F280" s="34"/>
      <x:c r="G280" s="34" t="str">
        <x:v>real</x:v>
      </x:c>
      <x:c r="H280" s="34" t="str">
        <x:f>IF(OR($D280="allied",$D280="Alliierte Unterstützung"),"Alliierte Unterstützung",IF(OR($G280="prototype",$G280="fictional",$G280="never"),"Nie eingeführt / fiktiv",IF($E280="","Unklar",IF('Übersicht'!$B$3&lt;$E280,"Noch nicht eingeführt",IF(AND($F280&lt;&gt;"",'Übersicht'!$B$3&gt;$F280),"Nicht mehr im Einsatz","Im Einsatz")))))</x:f>
        <x:v>Im Einsatz</x:v>
      </x:c>
      <x:c r="I280" s="34" t="str">
        <x:f>IF(H280="Im Einsatz","Ja",IF(H280="Alliierte Unterstützung","n/a","Nein"))</x:f>
        <x:v>Ja</x:v>
      </x:c>
      <x:c r="J280" s="34" t="str">
        <x:v>niedrig</x:v>
      </x:c>
      <x:c r="K280" s="34" t="str">
        <x:v>Länderspezifische Jahreswerte teils näherungsweise; Detailprüfung je Untervariante empfohlen.</x:v>
      </x:c>
      <x:c r="L280" s="34" t="str">
        <x:v>https://en.wikipedia.org/wiki/9K31_Strela-1</x:v>
      </x:c>
      <x:c r="M280" s="34" t="str">
        <x:v>H41</x:v>
      </x:c>
    </x:row>
    <x:row r="281">
      <x:c r="A281" s="34" t="str">
        <x:v>Polen</x:v>
      </x:c>
      <x:c r="B281" s="34" t="str">
        <x:v>SA-13 Gopher</x:v>
      </x:c>
      <x:c r="C281" s="34" t="str">
        <x:v>Flugabwehrrakete</x:v>
      </x:c>
      <x:c r="D281" s="34" t="str">
        <x:v>national/Spieloption</x:v>
      </x:c>
      <x:c r="E281" s="34" t="n">
        <x:v>1980</x:v>
      </x:c>
      <x:c r="F281" s="34"/>
      <x:c r="G281" s="34" t="str">
        <x:v>real</x:v>
      </x:c>
      <x:c r="H281" s="34" t="str">
        <x:f>IF(OR($D281="allied",$D281="Alliierte Unterstützung"),"Alliierte Unterstützung",IF(OR($G281="prototype",$G281="fictional",$G281="never"),"Nie eingeführt / fiktiv",IF($E281="","Unklar",IF('Übersicht'!$B$3&lt;$E281,"Noch nicht eingeführt",IF(AND($F281&lt;&gt;"",'Übersicht'!$B$3&gt;$F281),"Nicht mehr im Einsatz","Im Einsatz")))))</x:f>
        <x:v>Im Einsatz</x:v>
      </x:c>
      <x:c r="I281" s="34" t="str">
        <x:f>IF(H281="Im Einsatz","Ja",IF(H281="Alliierte Unterstützung","n/a","Nein"))</x:f>
        <x:v>Ja</x:v>
      </x:c>
      <x:c r="J281" s="34" t="str">
        <x:v>niedrig</x:v>
      </x:c>
      <x:c r="K281" s="34" t="str">
        <x:v>Länderspezifische Jahreswerte teils näherungsweise; Detailprüfung je Untervariante empfohlen.</x:v>
      </x:c>
      <x:c r="L281" s="34" t="str">
        <x:v>https://en.wikipedia.org/wiki/9K35_Strela-10</x:v>
      </x:c>
      <x:c r="M281" s="34" t="str">
        <x:v>H42</x:v>
      </x:c>
    </x:row>
    <x:row r="282">
      <x:c r="A282" s="34" t="str">
        <x:v>Polen</x:v>
      </x:c>
      <x:c r="B282" s="34" t="str">
        <x:v>Spandrel</x:v>
      </x:c>
      <x:c r="C282" s="34" t="str">
        <x:v>Panzerabwehrlenkwaffe</x:v>
      </x:c>
      <x:c r="D282" s="34" t="str">
        <x:v>national</x:v>
      </x:c>
      <x:c r="E282" s="34" t="n">
        <x:v>1975</x:v>
      </x:c>
      <x:c r="F282" s="34"/>
      <x:c r="G282" s="34" t="str">
        <x:v>real</x:v>
      </x:c>
      <x:c r="H282" s="34" t="str">
        <x:f>IF(OR($D282="allied",$D282="Alliierte Unterstützung"),"Alliierte Unterstützung",IF(OR($G282="prototype",$G282="fictional",$G282="never"),"Nie eingeführt / fiktiv",IF($E282="","Unklar",IF('Übersicht'!$B$3&lt;$E282,"Noch nicht eingeführt",IF(AND($F282&lt;&gt;"",'Übersicht'!$B$3&gt;$F282),"Nicht mehr im Einsatz","Im Einsatz")))))</x:f>
        <x:v>Im Einsatz</x:v>
      </x:c>
      <x:c r="I282" s="34" t="str">
        <x:f>IF(H282="Im Einsatz","Ja",IF(H282="Alliierte Unterstützung","n/a","Nein"))</x:f>
        <x:v>Ja</x:v>
      </x:c>
      <x:c r="J282" s="34" t="str">
        <x:v>niedrig</x:v>
      </x:c>
      <x:c r="K282" s="34" t="str">
        <x:v>Länderspezifische Jahreswerte teils näherungsweise; Detailprüfung je Untervariante empfohlen.</x:v>
      </x:c>
      <x:c r="L282" s="34" t="str">
        <x:v>https://en.wikipedia.org/wiki/9M113_Konkurs</x:v>
      </x:c>
      <x:c r="M282" s="34"/>
    </x:row>
    <x:row r="283">
      <x:c r="A283" s="34" t="str">
        <x:v>Polen</x:v>
      </x:c>
      <x:c r="B283" s="34" t="str">
        <x:v>Mi-24 Hind</x:v>
      </x:c>
      <x:c r="C283" s="34" t="str">
        <x:v>Kampfhubschrauber</x:v>
      </x:c>
      <x:c r="D283" s="34" t="str">
        <x:v>national</x:v>
      </x:c>
      <x:c r="E283" s="34" t="n">
        <x:v>1978</x:v>
      </x:c>
      <x:c r="F283" s="34"/>
      <x:c r="G283" s="34" t="str">
        <x:v>real</x:v>
      </x:c>
      <x:c r="H283" s="34" t="str">
        <x:f>IF(OR($D283="allied",$D283="Alliierte Unterstützung"),"Alliierte Unterstützung",IF(OR($G283="prototype",$G283="fictional",$G283="never"),"Nie eingeführt / fiktiv",IF($E283="","Unklar",IF('Übersicht'!$B$3&lt;$E283,"Noch nicht eingeführt",IF(AND($F283&lt;&gt;"",'Übersicht'!$B$3&gt;$F283),"Nicht mehr im Einsatz","Im Einsatz")))))</x:f>
        <x:v>Im Einsatz</x:v>
      </x:c>
      <x:c r="I283" s="34" t="str">
        <x:f>IF(H283="Im Einsatz","Ja",IF(H283="Alliierte Unterstützung","n/a","Nein"))</x:f>
        <x:v>Ja</x:v>
      </x:c>
      <x:c r="J283" s="34" t="str">
        <x:v>niedrig</x:v>
      </x:c>
      <x:c r="K283" s="34" t="str">
        <x:v>Länderspezifische Jahreswerte teils näherungsweise; Detailprüfung je Untervariante empfohlen.</x:v>
      </x:c>
      <x:c r="L283" s="34" t="str">
        <x:v>https://en.wikipedia.org/wiki/Mil_Mi-24</x:v>
      </x:c>
      <x:c r="M283" s="34" t="str">
        <x:v>H43</x:v>
      </x:c>
    </x:row>
    <x:row r="284">
      <x:c r="A284" s="34" t="str">
        <x:v>Polen</x:v>
      </x:c>
      <x:c r="B284" s="34" t="str">
        <x:v>Mi-8 Hip</x:v>
      </x:c>
      <x:c r="C284" s="34" t="str">
        <x:v>Transporthubschrauber</x:v>
      </x:c>
      <x:c r="D284" s="34" t="str">
        <x:v>national</x:v>
      </x:c>
      <x:c r="E284" s="34" t="n">
        <x:v>1967</x:v>
      </x:c>
      <x:c r="F284" s="34"/>
      <x:c r="G284" s="34" t="str">
        <x:v>real</x:v>
      </x:c>
      <x:c r="H284" s="34" t="str">
        <x:f>IF(OR($D284="allied",$D284="Alliierte Unterstützung"),"Alliierte Unterstützung",IF(OR($G284="prototype",$G284="fictional",$G284="never"),"Nie eingeführt / fiktiv",IF($E284="","Unklar",IF('Übersicht'!$B$3&lt;$E284,"Noch nicht eingeführt",IF(AND($F284&lt;&gt;"",'Übersicht'!$B$3&gt;$F284),"Nicht mehr im Einsatz","Im Einsatz")))))</x:f>
        <x:v>Im Einsatz</x:v>
      </x:c>
      <x:c r="I284" s="34" t="str">
        <x:f>IF(H284="Im Einsatz","Ja",IF(H284="Alliierte Unterstützung","n/a","Nein"))</x:f>
        <x:v>Ja</x:v>
      </x:c>
      <x:c r="J284" s="34" t="str">
        <x:v>niedrig</x:v>
      </x:c>
      <x:c r="K284" s="34" t="str">
        <x:v>Länderspezifische Jahreswerte teils näherungsweise; Detailprüfung je Untervariante empfohlen.</x:v>
      </x:c>
      <x:c r="L284" s="34" t="str">
        <x:v>https://en.wikipedia.org/wiki/Mil_Mi-8</x:v>
      </x:c>
      <x:c r="M284" s="34"/>
    </x:row>
    <x:row r="285">
      <x:c r="A285" s="34" t="str">
        <x:v>Polen</x:v>
      </x:c>
      <x:c r="B285" s="34" t="str">
        <x:v>Su-22 Fitter</x:v>
      </x:c>
      <x:c r="C285" s="34" t="str">
        <x:v>Jagdbomber</x:v>
      </x:c>
      <x:c r="D285" s="34" t="str">
        <x:v>national</x:v>
      </x:c>
      <x:c r="E285" s="34" t="n">
        <x:v>1984</x:v>
      </x:c>
      <x:c r="F285" s="34" t="n">
        <x:v>2016</x:v>
      </x:c>
      <x:c r="G285" s="34" t="str">
        <x:v>real</x:v>
      </x:c>
      <x:c r="H285" s="34" t="str">
        <x:f>IF(OR($D285="allied",$D285="Alliierte Unterstützung"),"Alliierte Unterstützung",IF(OR($G285="prototype",$G285="fictional",$G285="never"),"Nie eingeführt / fiktiv",IF($E285="","Unklar",IF('Übersicht'!$B$3&lt;$E285,"Noch nicht eingeführt",IF(AND($F285&lt;&gt;"",'Übersicht'!$B$3&gt;$F285),"Nicht mehr im Einsatz","Im Einsatz")))))</x:f>
        <x:v>Im Einsatz</x:v>
      </x:c>
      <x:c r="I285" s="34" t="str">
        <x:f>IF(H285="Im Einsatz","Ja",IF(H285="Alliierte Unterstützung","n/a","Nein"))</x:f>
        <x:v>Ja</x:v>
      </x:c>
      <x:c r="J285" s="34" t="str">
        <x:v>niedrig</x:v>
      </x:c>
      <x:c r="K285" s="34" t="str">
        <x:v>Länderspezifische Jahreswerte teils näherungsweise; Detailprüfung je Untervariante empfohlen.</x:v>
      </x:c>
      <x:c r="L285" s="34" t="str">
        <x:v>https://en.wikipedia.org/wiki/Sukhoi_Su-17</x:v>
      </x:c>
      <x:c r="M285" s="34"/>
    </x:row>
    <x:row r="286">
      <x:c r="A286" s="34" t="str">
        <x:v>Polen</x:v>
      </x:c>
      <x:c r="B286" s="34" t="str">
        <x:v>Su-25 Frogfoot</x:v>
      </x:c>
      <x:c r="C286" s="34" t="str">
        <x:v>Erdkampfflugzeug</x:v>
      </x:c>
      <x:c r="D286" s="34" t="str">
        <x:v>Spiel-/alliierte Unterstützung</x:v>
      </x:c>
      <x:c r="E286" s="34"/>
      <x:c r="F286" s="34"/>
      <x:c r="G286" s="34" t="str">
        <x:v>allied</x:v>
      </x:c>
      <x:c r="H286" s="34" t="str">
        <x:f>IF(OR($D286="allied",$D286="Alliierte Unterstützung"),"Alliierte Unterstützung",IF(OR($G286="prototype",$G286="fictional",$G286="never"),"Nie eingeführt / fiktiv",IF($E286="","Unklar",IF('Übersicht'!$B$3&lt;$E286,"Noch nicht eingeführt",IF(AND($F286&lt;&gt;"",'Übersicht'!$B$3&gt;$F286),"Nicht mehr im Einsatz","Im Einsatz")))))</x:f>
        <x:v>Unklar</x:v>
      </x:c>
      <x:c r="I286" s="34" t="str">
        <x:f>IF(H286="Im Einsatz","Ja",IF(H286="Alliierte Unterstützung","n/a","Nein"))</x:f>
        <x:v>Nein</x:v>
      </x:c>
      <x:c r="J286" s="34" t="str">
        <x:v>hoch</x:v>
      </x:c>
      <x:c r="K286" s="34" t="str">
        <x:v>Polen betrieb Su-22, nicht regulär Su-25; als Spiel-/alliierte Unterstützung behandeln.</x:v>
      </x:c>
      <x:c r="L286" s="34" t="str">
        <x:v>https://en.wikipedia.org/wiki/Sukhoi_Su-25</x:v>
      </x:c>
      <x:c r="M286" s="34" t="str">
        <x:v>H44</x:v>
      </x:c>
    </x:row>
    <x:row r="287">
      <x:c r="A287" s="34" t="str">
        <x:v>Tschechoslowakei</x:v>
      </x:c>
      <x:c r="B287" s="34" t="str">
        <x:v>T-55AM2</x:v>
      </x:c>
      <x:c r="C287" s="34" t="str">
        <x:v>Kampfpanzer</x:v>
      </x:c>
      <x:c r="D287" s="34" t="str">
        <x:v>national</x:v>
      </x:c>
      <x:c r="E287" s="34" t="n">
        <x:v>1981</x:v>
      </x:c>
      <x:c r="F287" s="34" t="n">
        <x:v>1993</x:v>
      </x:c>
      <x:c r="G287" s="34" t="str">
        <x:v>real</x:v>
      </x:c>
      <x:c r="H287" s="34" t="str">
        <x:f>IF(OR($D287="allied",$D287="Alliierte Unterstützung"),"Alliierte Unterstützung",IF(OR($G287="prototype",$G287="fictional",$G287="never"),"Nie eingeführt / fiktiv",IF($E287="","Unklar",IF('Übersicht'!$B$3&lt;$E287,"Noch nicht eingeführt",IF(AND($F287&lt;&gt;"",'Übersicht'!$B$3&gt;$F287),"Nicht mehr im Einsatz","Im Einsatz")))))</x:f>
        <x:v>Im Einsatz</x:v>
      </x:c>
      <x:c r="I287" s="34" t="str">
        <x:f>IF(H287="Im Einsatz","Ja",IF(H287="Alliierte Unterstützung","n/a","Nein"))</x:f>
        <x:v>Ja</x:v>
      </x:c>
      <x:c r="J287" s="34" t="str">
        <x:v>niedrig</x:v>
      </x:c>
      <x:c r="K287" s="34" t="str">
        <x:v>Länderspezifische Jahreswerte teils näherungsweise; Detailprüfung je Untervariante empfohlen.</x:v>
      </x:c>
      <x:c r="L287" s="34" t="str">
        <x:v>https://en.wikipedia.org/wiki/T-54/T-55</x:v>
      </x:c>
      <x:c r="M287" s="34"/>
    </x:row>
    <x:row r="288">
      <x:c r="A288" s="34" t="str">
        <x:v>Tschechoslowakei</x:v>
      </x:c>
      <x:c r="B288" s="34" t="str">
        <x:v>T-72M</x:v>
      </x:c>
      <x:c r="C288" s="34" t="str">
        <x:v>Kampfpanzer</x:v>
      </x:c>
      <x:c r="D288" s="34" t="str">
        <x:v>national</x:v>
      </x:c>
      <x:c r="E288" s="34" t="n">
        <x:v>1978</x:v>
      </x:c>
      <x:c r="F288" s="34" t="n">
        <x:v>1993</x:v>
      </x:c>
      <x:c r="G288" s="34" t="str">
        <x:v>real</x:v>
      </x:c>
      <x:c r="H288" s="34" t="str">
        <x:f>IF(OR($D288="allied",$D288="Alliierte Unterstützung"),"Alliierte Unterstützung",IF(OR($G288="prototype",$G288="fictional",$G288="never"),"Nie eingeführt / fiktiv",IF($E288="","Unklar",IF('Übersicht'!$B$3&lt;$E288,"Noch nicht eingeführt",IF(AND($F288&lt;&gt;"",'Übersicht'!$B$3&gt;$F288),"Nicht mehr im Einsatz","Im Einsatz")))))</x:f>
        <x:v>Im Einsatz</x:v>
      </x:c>
      <x:c r="I288" s="34" t="str">
        <x:f>IF(H288="Im Einsatz","Ja",IF(H288="Alliierte Unterstützung","n/a","Nein"))</x:f>
        <x:v>Ja</x:v>
      </x:c>
      <x:c r="J288" s="34" t="str">
        <x:v>niedrig</x:v>
      </x:c>
      <x:c r="K288" s="34" t="str">
        <x:v>Länderspezifische Jahreswerte teils näherungsweise; Detailprüfung je Untervariante empfohlen.</x:v>
      </x:c>
      <x:c r="L288" s="34" t="str">
        <x:v>https://en.wikipedia.org/wiki/T-72</x:v>
      </x:c>
      <x:c r="M288" s="34" t="str">
        <x:v>H30</x:v>
      </x:c>
    </x:row>
    <x:row r="289">
      <x:c r="A289" s="34" t="str">
        <x:v>Tschechoslowakei</x:v>
      </x:c>
      <x:c r="B289" s="34" t="str">
        <x:v>T-72B</x:v>
      </x:c>
      <x:c r="C289" s="34" t="str">
        <x:v>Kampfpanzer</x:v>
      </x:c>
      <x:c r="D289" s="34" t="str">
        <x:v>Spiel-/hypothetisch</x:v>
      </x:c>
      <x:c r="E289" s="34"/>
      <x:c r="F289" s="34"/>
      <x:c r="G289" s="34" t="str">
        <x:v>fictional</x:v>
      </x:c>
      <x:c r="H289" s="34" t="str">
        <x:f>IF(OR($D289="allied",$D289="Alliierte Unterstützung"),"Alliierte Unterstützung",IF(OR($G289="prototype",$G289="fictional",$G289="never"),"Nie eingeführt / fiktiv",IF($E289="","Unklar",IF('Übersicht'!$B$3&lt;$E289,"Noch nicht eingeführt",IF(AND($F289&lt;&gt;"",'Übersicht'!$B$3&gt;$F289),"Nicht mehr im Einsatz","Im Einsatz")))))</x:f>
        <x:v>Nie eingeführt / fiktiv</x:v>
      </x:c>
      <x:c r="I289" s="34" t="str">
        <x:f>IF(H289="Im Einsatz","Ja",IF(H289="Alliierte Unterstützung","n/a","Nein"))</x:f>
        <x:v>Nein</x:v>
      </x:c>
      <x:c r="J289" s="34" t="str">
        <x:v>mittel</x:v>
      </x:c>
      <x:c r="K289" s="34" t="str">
        <x:v>Im Team-Yankee-Spiel verfügbar; für diesen Nutzerstaat 1985 nicht als regulär eingeführte Variante belegt.</x:v>
      </x:c>
      <x:c r="L289" s="34" t="str">
        <x:v>https://en.wikipedia.org/wiki/T-72</x:v>
      </x:c>
      <x:c r="M289" s="34" t="str">
        <x:v>H30</x:v>
      </x:c>
    </x:row>
    <x:row r="290">
      <x:c r="A290" s="34" t="str">
        <x:v>Tschechoslowakei</x:v>
      </x:c>
      <x:c r="B290" s="34" t="str">
        <x:v>BMP-1</x:v>
      </x:c>
      <x:c r="C290" s="34" t="str">
        <x:v>Schützenpanzer</x:v>
      </x:c>
      <x:c r="D290" s="34" t="str">
        <x:v>national</x:v>
      </x:c>
      <x:c r="E290" s="34" t="n">
        <x:v>1970</x:v>
      </x:c>
      <x:c r="F290" s="34" t="n">
        <x:v>1993</x:v>
      </x:c>
      <x:c r="G290" s="34" t="str">
        <x:v>real</x:v>
      </x:c>
      <x:c r="H290" s="34" t="str">
        <x:f>IF(OR($D290="allied",$D290="Alliierte Unterstützung"),"Alliierte Unterstützung",IF(OR($G290="prototype",$G290="fictional",$G290="never"),"Nie eingeführt / fiktiv",IF($E290="","Unklar",IF('Übersicht'!$B$3&lt;$E290,"Noch nicht eingeführt",IF(AND($F290&lt;&gt;"",'Übersicht'!$B$3&gt;$F290),"Nicht mehr im Einsatz","Im Einsatz")))))</x:f>
        <x:v>Im Einsatz</x:v>
      </x:c>
      <x:c r="I290" s="34" t="str">
        <x:f>IF(H290="Im Einsatz","Ja",IF(H290="Alliierte Unterstützung","n/a","Nein"))</x:f>
        <x:v>Ja</x:v>
      </x:c>
      <x:c r="J290" s="34" t="str">
        <x:v>niedrig</x:v>
      </x:c>
      <x:c r="K290" s="34" t="str">
        <x:v>Länderspezifische Jahreswerte teils näherungsweise; Detailprüfung je Untervariante empfohlen.</x:v>
      </x:c>
      <x:c r="L290" s="34" t="str">
        <x:v>https://en.wikipedia.org/wiki/BMP-1</x:v>
      </x:c>
      <x:c r="M290" s="34" t="str">
        <x:v>H33</x:v>
      </x:c>
    </x:row>
    <x:row r="291">
      <x:c r="A291" s="34" t="str">
        <x:v>Tschechoslowakei</x:v>
      </x:c>
      <x:c r="B291" s="34" t="str">
        <x:v>BMP-2</x:v>
      </x:c>
      <x:c r="C291" s="34" t="str">
        <x:v>Schützenpanzer</x:v>
      </x:c>
      <x:c r="D291" s="34" t="str">
        <x:v>national</x:v>
      </x:c>
      <x:c r="E291" s="34" t="n">
        <x:v>1983</x:v>
      </x:c>
      <x:c r="F291" s="34" t="n">
        <x:v>1993</x:v>
      </x:c>
      <x:c r="G291" s="34" t="str">
        <x:v>real</x:v>
      </x:c>
      <x:c r="H291" s="34" t="str">
        <x:f>IF(OR($D291="allied",$D291="Alliierte Unterstützung"),"Alliierte Unterstützung",IF(OR($G291="prototype",$G291="fictional",$G291="never"),"Nie eingeführt / fiktiv",IF($E291="","Unklar",IF('Übersicht'!$B$3&lt;$E291,"Noch nicht eingeführt",IF(AND($F291&lt;&gt;"",'Übersicht'!$B$3&gt;$F291),"Nicht mehr im Einsatz","Im Einsatz")))))</x:f>
        <x:v>Im Einsatz</x:v>
      </x:c>
      <x:c r="I291" s="34" t="str">
        <x:f>IF(H291="Im Einsatz","Ja",IF(H291="Alliierte Unterstützung","n/a","Nein"))</x:f>
        <x:v>Ja</x:v>
      </x:c>
      <x:c r="J291" s="34" t="str">
        <x:v>niedrig</x:v>
      </x:c>
      <x:c r="K291" s="34" t="str">
        <x:v>Länderspezifische Jahreswerte teils näherungsweise; Detailprüfung je Untervariante empfohlen.</x:v>
      </x:c>
      <x:c r="L291" s="34" t="str">
        <x:v>https://en.wikipedia.org/wiki/BMP-2</x:v>
      </x:c>
      <x:c r="M291" s="34" t="str">
        <x:v>H34</x:v>
      </x:c>
    </x:row>
    <x:row r="292">
      <x:c r="A292" s="34" t="str">
        <x:v>Tschechoslowakei</x:v>
      </x:c>
      <x:c r="B292" s="34" t="str">
        <x:v>OT-64 SKOT</x:v>
      </x:c>
      <x:c r="C292" s="34" t="str">
        <x:v>Transportpanzer</x:v>
      </x:c>
      <x:c r="D292" s="34" t="str">
        <x:v>national</x:v>
      </x:c>
      <x:c r="E292" s="34" t="n">
        <x:v>1964</x:v>
      </x:c>
      <x:c r="F292" s="34" t="n">
        <x:v>1993</x:v>
      </x:c>
      <x:c r="G292" s="34" t="str">
        <x:v>real</x:v>
      </x:c>
      <x:c r="H292" s="34" t="str">
        <x:f>IF(OR($D292="allied",$D292="Alliierte Unterstützung"),"Alliierte Unterstützung",IF(OR($G292="prototype",$G292="fictional",$G292="never"),"Nie eingeführt / fiktiv",IF($E292="","Unklar",IF('Übersicht'!$B$3&lt;$E292,"Noch nicht eingeführt",IF(AND($F292&lt;&gt;"",'Übersicht'!$B$3&gt;$F292),"Nicht mehr im Einsatz","Im Einsatz")))))</x:f>
        <x:v>Im Einsatz</x:v>
      </x:c>
      <x:c r="I292" s="34" t="str">
        <x:f>IF(H292="Im Einsatz","Ja",IF(H292="Alliierte Unterstützung","n/a","Nein"))</x:f>
        <x:v>Ja</x:v>
      </x:c>
      <x:c r="J292" s="34" t="str">
        <x:v>niedrig</x:v>
      </x:c>
      <x:c r="K292" s="34" t="str">
        <x:v>Länderspezifische Jahreswerte teils näherungsweise; Detailprüfung je Untervariante empfohlen.</x:v>
      </x:c>
      <x:c r="L292" s="34" t="str">
        <x:v>https://en.wikipedia.org/wiki/OT-64_SKOT</x:v>
      </x:c>
      <x:c r="M292" s="34"/>
    </x:row>
    <x:row r="293">
      <x:c r="A293" s="34" t="str">
        <x:v>Tschechoslowakei</x:v>
      </x:c>
      <x:c r="B293" s="34" t="str">
        <x:v>BRDM-2</x:v>
      </x:c>
      <x:c r="C293" s="34" t="str">
        <x:v>Spähpanzer</x:v>
      </x:c>
      <x:c r="D293" s="34" t="str">
        <x:v>national</x:v>
      </x:c>
      <x:c r="E293" s="34" t="n">
        <x:v>1965</x:v>
      </x:c>
      <x:c r="F293" s="34" t="n">
        <x:v>1993</x:v>
      </x:c>
      <x:c r="G293" s="34" t="str">
        <x:v>real</x:v>
      </x:c>
      <x:c r="H293" s="34" t="str">
        <x:f>IF(OR($D293="allied",$D293="Alliierte Unterstützung"),"Alliierte Unterstützung",IF(OR($G293="prototype",$G293="fictional",$G293="never"),"Nie eingeführt / fiktiv",IF($E293="","Unklar",IF('Übersicht'!$B$3&lt;$E293,"Noch nicht eingeführt",IF(AND($F293&lt;&gt;"",'Übersicht'!$B$3&gt;$F293),"Nicht mehr im Einsatz","Im Einsatz")))))</x:f>
        <x:v>Im Einsatz</x:v>
      </x:c>
      <x:c r="I293" s="34" t="str">
        <x:f>IF(H293="Im Einsatz","Ja",IF(H293="Alliierte Unterstützung","n/a","Nein"))</x:f>
        <x:v>Ja</x:v>
      </x:c>
      <x:c r="J293" s="34" t="str">
        <x:v>niedrig</x:v>
      </x:c>
      <x:c r="K293" s="34" t="str">
        <x:v>Länderspezifische Jahreswerte teils näherungsweise; Detailprüfung je Untervariante empfohlen.</x:v>
      </x:c>
      <x:c r="L293" s="34" t="str">
        <x:v>https://en.wikipedia.org/wiki/BRDM-2</x:v>
      </x:c>
      <x:c r="M293" s="34"/>
    </x:row>
    <x:row r="294">
      <x:c r="A294" s="34" t="str">
        <x:v>Tschechoslowakei</x:v>
      </x:c>
      <x:c r="B294" s="34" t="str">
        <x:v>2S1 Gvozdika</x:v>
      </x:c>
      <x:c r="C294" s="34" t="str">
        <x:v>Panzerhaubitze</x:v>
      </x:c>
      <x:c r="D294" s="34" t="str">
        <x:v>national</x:v>
      </x:c>
      <x:c r="E294" s="34" t="n">
        <x:v>1977</x:v>
      </x:c>
      <x:c r="F294" s="34" t="n">
        <x:v>1993</x:v>
      </x:c>
      <x:c r="G294" s="34" t="str">
        <x:v>real</x:v>
      </x:c>
      <x:c r="H294" s="34" t="str">
        <x:f>IF(OR($D294="allied",$D294="Alliierte Unterstützung"),"Alliierte Unterstützung",IF(OR($G294="prototype",$G294="fictional",$G294="never"),"Nie eingeführt / fiktiv",IF($E294="","Unklar",IF('Übersicht'!$B$3&lt;$E294,"Noch nicht eingeführt",IF(AND($F294&lt;&gt;"",'Übersicht'!$B$3&gt;$F294),"Nicht mehr im Einsatz","Im Einsatz")))))</x:f>
        <x:v>Im Einsatz</x:v>
      </x:c>
      <x:c r="I294" s="34" t="str">
        <x:f>IF(H294="Im Einsatz","Ja",IF(H294="Alliierte Unterstützung","n/a","Nein"))</x:f>
        <x:v>Ja</x:v>
      </x:c>
      <x:c r="J294" s="34" t="str">
        <x:v>niedrig</x:v>
      </x:c>
      <x:c r="K294" s="34" t="str">
        <x:v>Länderspezifische Jahreswerte teils näherungsweise; Detailprüfung je Untervariante empfohlen.</x:v>
      </x:c>
      <x:c r="L294" s="34" t="str">
        <x:v>https://en.wikipedia.org/wiki/2S1_Gvozdika</x:v>
      </x:c>
      <x:c r="M294" s="34" t="str">
        <x:v>H37</x:v>
      </x:c>
    </x:row>
    <x:row r="295">
      <x:c r="A295" s="34" t="str">
        <x:v>Tschechoslowakei</x:v>
      </x:c>
      <x:c r="B295" s="34" t="str">
        <x:v>DANA 152mm</x:v>
      </x:c>
      <x:c r="C295" s="34" t="str">
        <x:v>Panzerhaubitze</x:v>
      </x:c>
      <x:c r="D295" s="34" t="str">
        <x:v>national</x:v>
      </x:c>
      <x:c r="E295" s="34" t="n">
        <x:v>1981</x:v>
      </x:c>
      <x:c r="F295" s="34" t="n">
        <x:v>1993</x:v>
      </x:c>
      <x:c r="G295" s="34" t="str">
        <x:v>real</x:v>
      </x:c>
      <x:c r="H295" s="34" t="str">
        <x:f>IF(OR($D295="allied",$D295="Alliierte Unterstützung"),"Alliierte Unterstützung",IF(OR($G295="prototype",$G295="fictional",$G295="never"),"Nie eingeführt / fiktiv",IF($E295="","Unklar",IF('Übersicht'!$B$3&lt;$E295,"Noch nicht eingeführt",IF(AND($F295&lt;&gt;"",'Übersicht'!$B$3&gt;$F295),"Nicht mehr im Einsatz","Im Einsatz")))))</x:f>
        <x:v>Im Einsatz</x:v>
      </x:c>
      <x:c r="I295" s="34" t="str">
        <x:f>IF(H295="Im Einsatz","Ja",IF(H295="Alliierte Unterstützung","n/a","Nein"))</x:f>
        <x:v>Ja</x:v>
      </x:c>
      <x:c r="J295" s="34" t="str">
        <x:v>niedrig</x:v>
      </x:c>
      <x:c r="K295" s="34" t="str">
        <x:v>Länderspezifische Jahreswerte teils näherungsweise; Detailprüfung je Untervariante empfohlen.</x:v>
      </x:c>
      <x:c r="L295" s="34" t="str">
        <x:v>https://en.wikipedia.org/wiki/152_mm_SpGH_DANA</x:v>
      </x:c>
      <x:c r="M295" s="34"/>
    </x:row>
    <x:row r="296">
      <x:c r="A296" s="34" t="str">
        <x:v>Tschechoslowakei</x:v>
      </x:c>
      <x:c r="B296" s="34" t="str">
        <x:v>RM-70</x:v>
      </x:c>
      <x:c r="C296" s="34" t="str">
        <x:v>Raketenartillerie</x:v>
      </x:c>
      <x:c r="D296" s="34" t="str">
        <x:v>national</x:v>
      </x:c>
      <x:c r="E296" s="34" t="n">
        <x:v>1972</x:v>
      </x:c>
      <x:c r="F296" s="34" t="n">
        <x:v>1993</x:v>
      </x:c>
      <x:c r="G296" s="34" t="str">
        <x:v>real</x:v>
      </x:c>
      <x:c r="H296" s="34" t="str">
        <x:f>IF(OR($D296="allied",$D296="Alliierte Unterstützung"),"Alliierte Unterstützung",IF(OR($G296="prototype",$G296="fictional",$G296="never"),"Nie eingeführt / fiktiv",IF($E296="","Unklar",IF('Übersicht'!$B$3&lt;$E296,"Noch nicht eingeführt",IF(AND($F296&lt;&gt;"",'Übersicht'!$B$3&gt;$F296),"Nicht mehr im Einsatz","Im Einsatz")))))</x:f>
        <x:v>Im Einsatz</x:v>
      </x:c>
      <x:c r="I296" s="34" t="str">
        <x:f>IF(H296="Im Einsatz","Ja",IF(H296="Alliierte Unterstützung","n/a","Nein"))</x:f>
        <x:v>Ja</x:v>
      </x:c>
      <x:c r="J296" s="34" t="str">
        <x:v>niedrig</x:v>
      </x:c>
      <x:c r="K296" s="34" t="str">
        <x:v>Länderspezifische Jahreswerte teils näherungsweise; Detailprüfung je Untervariante empfohlen.</x:v>
      </x:c>
      <x:c r="L296" s="34" t="str">
        <x:v>https://en.wikipedia.org/wiki/RM-70_multiple_rocket_launcher</x:v>
      </x:c>
      <x:c r="M296" s="34"/>
    </x:row>
    <x:row r="297">
      <x:c r="A297" s="34" t="str">
        <x:v>Tschechoslowakei</x:v>
      </x:c>
      <x:c r="B297" s="34" t="str">
        <x:v>BM-21 Grad</x:v>
      </x:c>
      <x:c r="C297" s="34" t="str">
        <x:v>Raketenartillerie</x:v>
      </x:c>
      <x:c r="D297" s="34" t="str">
        <x:v>national</x:v>
      </x:c>
      <x:c r="E297" s="34" t="n">
        <x:v>1966</x:v>
      </x:c>
      <x:c r="F297" s="34" t="n">
        <x:v>1993</x:v>
      </x:c>
      <x:c r="G297" s="34" t="str">
        <x:v>real</x:v>
      </x:c>
      <x:c r="H297" s="34" t="str">
        <x:f>IF(OR($D297="allied",$D297="Alliierte Unterstützung"),"Alliierte Unterstützung",IF(OR($G297="prototype",$G297="fictional",$G297="never"),"Nie eingeführt / fiktiv",IF($E297="","Unklar",IF('Übersicht'!$B$3&lt;$E297,"Noch nicht eingeführt",IF(AND($F297&lt;&gt;"",'Übersicht'!$B$3&gt;$F297),"Nicht mehr im Einsatz","Im Einsatz")))))</x:f>
        <x:v>Im Einsatz</x:v>
      </x:c>
      <x:c r="I297" s="34" t="str">
        <x:f>IF(H297="Im Einsatz","Ja",IF(H297="Alliierte Unterstützung","n/a","Nein"))</x:f>
        <x:v>Ja</x:v>
      </x:c>
      <x:c r="J297" s="34" t="str">
        <x:v>niedrig</x:v>
      </x:c>
      <x:c r="K297" s="34" t="str">
        <x:v>Länderspezifische Jahreswerte teils näherungsweise; Detailprüfung je Untervariante empfohlen.</x:v>
      </x:c>
      <x:c r="L297" s="34" t="str">
        <x:v>https://en.wikipedia.org/wiki/BM-21_Grad</x:v>
      </x:c>
      <x:c r="M297" s="34" t="str">
        <x:v>H39</x:v>
      </x:c>
    </x:row>
    <x:row r="298">
      <x:c r="A298" s="34" t="str">
        <x:v>Tschechoslowakei</x:v>
      </x:c>
      <x:c r="B298" s="34" t="str">
        <x:v>M53/59 Praga</x:v>
      </x:c>
      <x:c r="C298" s="34" t="str">
        <x:v>Flugabwehrkanonenpanzer</x:v>
      </x:c>
      <x:c r="D298" s="34" t="str">
        <x:v>national</x:v>
      </x:c>
      <x:c r="E298" s="34" t="n">
        <x:v>1959</x:v>
      </x:c>
      <x:c r="F298" s="34" t="n">
        <x:v>1993</x:v>
      </x:c>
      <x:c r="G298" s="34" t="str">
        <x:v>real</x:v>
      </x:c>
      <x:c r="H298" s="34" t="str">
        <x:f>IF(OR($D298="allied",$D298="Alliierte Unterstützung"),"Alliierte Unterstützung",IF(OR($G298="prototype",$G298="fictional",$G298="never"),"Nie eingeführt / fiktiv",IF($E298="","Unklar",IF('Übersicht'!$B$3&lt;$E298,"Noch nicht eingeführt",IF(AND($F298&lt;&gt;"",'Übersicht'!$B$3&gt;$F298),"Nicht mehr im Einsatz","Im Einsatz")))))</x:f>
        <x:v>Im Einsatz</x:v>
      </x:c>
      <x:c r="I298" s="34" t="str">
        <x:f>IF(H298="Im Einsatz","Ja",IF(H298="Alliierte Unterstützung","n/a","Nein"))</x:f>
        <x:v>Ja</x:v>
      </x:c>
      <x:c r="J298" s="34" t="str">
        <x:v>niedrig</x:v>
      </x:c>
      <x:c r="K298" s="34" t="str">
        <x:v>Länderspezifische Jahreswerte teils näherungsweise; Detailprüfung je Untervariante empfohlen.</x:v>
      </x:c>
      <x:c r="L298" s="34" t="str">
        <x:v>https://en.wikipedia.org/wiki/M53/59_Praga</x:v>
      </x:c>
      <x:c r="M298" s="34"/>
    </x:row>
    <x:row r="299">
      <x:c r="A299" s="34" t="str">
        <x:v>Tschechoslowakei</x:v>
      </x:c>
      <x:c r="B299" s="34" t="str">
        <x:v>ZSU-23-4 Shilka</x:v>
      </x:c>
      <x:c r="C299" s="34" t="str">
        <x:v>Flugabwehrkanonenpanzer</x:v>
      </x:c>
      <x:c r="D299" s="34" t="str">
        <x:v>national</x:v>
      </x:c>
      <x:c r="E299" s="34" t="n">
        <x:v>1969</x:v>
      </x:c>
      <x:c r="F299" s="34" t="n">
        <x:v>1993</x:v>
      </x:c>
      <x:c r="G299" s="34" t="str">
        <x:v>real</x:v>
      </x:c>
      <x:c r="H299" s="34" t="str">
        <x:f>IF(OR($D299="allied",$D299="Alliierte Unterstützung"),"Alliierte Unterstützung",IF(OR($G299="prototype",$G299="fictional",$G299="never"),"Nie eingeführt / fiktiv",IF($E299="","Unklar",IF('Übersicht'!$B$3&lt;$E299,"Noch nicht eingeführt",IF(AND($F299&lt;&gt;"",'Übersicht'!$B$3&gt;$F299),"Nicht mehr im Einsatz","Im Einsatz")))))</x:f>
        <x:v>Im Einsatz</x:v>
      </x:c>
      <x:c r="I299" s="34" t="str">
        <x:f>IF(H299="Im Einsatz","Ja",IF(H299="Alliierte Unterstützung","n/a","Nein"))</x:f>
        <x:v>Ja</x:v>
      </x:c>
      <x:c r="J299" s="34" t="str">
        <x:v>niedrig</x:v>
      </x:c>
      <x:c r="K299" s="34" t="str">
        <x:v>Länderspezifische Jahreswerte teils näherungsweise; Detailprüfung je Untervariante empfohlen.</x:v>
      </x:c>
      <x:c r="L299" s="34" t="str">
        <x:v>https://en.wikipedia.org/wiki/ZSU-23-4_Shilka</x:v>
      </x:c>
      <x:c r="M299" s="34" t="str">
        <x:v>H36</x:v>
      </x:c>
    </x:row>
    <x:row r="300">
      <x:c r="A300" s="34" t="str">
        <x:v>Tschechoslowakei</x:v>
      </x:c>
      <x:c r="B300" s="34" t="str">
        <x:v>SA-8 Gecko</x:v>
      </x:c>
      <x:c r="C300" s="34" t="str">
        <x:v>Flugabwehrrakete</x:v>
      </x:c>
      <x:c r="D300" s="34" t="str">
        <x:v>national</x:v>
      </x:c>
      <x:c r="E300" s="34" t="n">
        <x:v>1981</x:v>
      </x:c>
      <x:c r="F300" s="34" t="n">
        <x:v>1993</x:v>
      </x:c>
      <x:c r="G300" s="34" t="str">
        <x:v>real</x:v>
      </x:c>
      <x:c r="H300" s="34" t="str">
        <x:f>IF(OR($D300="allied",$D300="Alliierte Unterstützung"),"Alliierte Unterstützung",IF(OR($G300="prototype",$G300="fictional",$G300="never"),"Nie eingeführt / fiktiv",IF($E300="","Unklar",IF('Übersicht'!$B$3&lt;$E300,"Noch nicht eingeführt",IF(AND($F300&lt;&gt;"",'Übersicht'!$B$3&gt;$F300),"Nicht mehr im Einsatz","Im Einsatz")))))</x:f>
        <x:v>Im Einsatz</x:v>
      </x:c>
      <x:c r="I300" s="34" t="str">
        <x:f>IF(H300="Im Einsatz","Ja",IF(H300="Alliierte Unterstützung","n/a","Nein"))</x:f>
        <x:v>Ja</x:v>
      </x:c>
      <x:c r="J300" s="34" t="str">
        <x:v>niedrig</x:v>
      </x:c>
      <x:c r="K300" s="34" t="str">
        <x:v>Länderspezifische Jahreswerte teils näherungsweise; Detailprüfung je Untervariante empfohlen.</x:v>
      </x:c>
      <x:c r="L300" s="34" t="str">
        <x:v>https://en.wikipedia.org/wiki/9K33_Osa</x:v>
      </x:c>
      <x:c r="M300" s="34" t="str">
        <x:v>H40</x:v>
      </x:c>
    </x:row>
    <x:row r="301">
      <x:c r="A301" s="34" t="str">
        <x:v>Tschechoslowakei</x:v>
      </x:c>
      <x:c r="B301" s="34" t="str">
        <x:v>SA-9 Gaskin</x:v>
      </x:c>
      <x:c r="C301" s="34" t="str">
        <x:v>Flugabwehrrakete</x:v>
      </x:c>
      <x:c r="D301" s="34" t="str">
        <x:v>national</x:v>
      </x:c>
      <x:c r="E301" s="34" t="n">
        <x:v>1970</x:v>
      </x:c>
      <x:c r="F301" s="34" t="n">
        <x:v>1993</x:v>
      </x:c>
      <x:c r="G301" s="34" t="str">
        <x:v>real</x:v>
      </x:c>
      <x:c r="H301" s="34" t="str">
        <x:f>IF(OR($D301="allied",$D301="Alliierte Unterstützung"),"Alliierte Unterstützung",IF(OR($G301="prototype",$G301="fictional",$G301="never"),"Nie eingeführt / fiktiv",IF($E301="","Unklar",IF('Übersicht'!$B$3&lt;$E301,"Noch nicht eingeführt",IF(AND($F301&lt;&gt;"",'Übersicht'!$B$3&gt;$F301),"Nicht mehr im Einsatz","Im Einsatz")))))</x:f>
        <x:v>Im Einsatz</x:v>
      </x:c>
      <x:c r="I301" s="34" t="str">
        <x:f>IF(H301="Im Einsatz","Ja",IF(H301="Alliierte Unterstützung","n/a","Nein"))</x:f>
        <x:v>Ja</x:v>
      </x:c>
      <x:c r="J301" s="34" t="str">
        <x:v>niedrig</x:v>
      </x:c>
      <x:c r="K301" s="34" t="str">
        <x:v>Länderspezifische Jahreswerte teils näherungsweise; Detailprüfung je Untervariante empfohlen.</x:v>
      </x:c>
      <x:c r="L301" s="34" t="str">
        <x:v>https://en.wikipedia.org/wiki/9K31_Strela-1</x:v>
      </x:c>
      <x:c r="M301" s="34" t="str">
        <x:v>H41</x:v>
      </x:c>
    </x:row>
    <x:row r="302">
      <x:c r="A302" s="34" t="str">
        <x:v>Tschechoslowakei</x:v>
      </x:c>
      <x:c r="B302" s="34" t="str">
        <x:v>SA-13 Gopher</x:v>
      </x:c>
      <x:c r="C302" s="34" t="str">
        <x:v>Flugabwehrrakete</x:v>
      </x:c>
      <x:c r="D302" s="34" t="str">
        <x:v>national</x:v>
      </x:c>
      <x:c r="E302" s="34" t="n">
        <x:v>1980</x:v>
      </x:c>
      <x:c r="F302" s="34" t="n">
        <x:v>1993</x:v>
      </x:c>
      <x:c r="G302" s="34" t="str">
        <x:v>real</x:v>
      </x:c>
      <x:c r="H302" s="34" t="str">
        <x:f>IF(OR($D302="allied",$D302="Alliierte Unterstützung"),"Alliierte Unterstützung",IF(OR($G302="prototype",$G302="fictional",$G302="never"),"Nie eingeführt / fiktiv",IF($E302="","Unklar",IF('Übersicht'!$B$3&lt;$E302,"Noch nicht eingeführt",IF(AND($F302&lt;&gt;"",'Übersicht'!$B$3&gt;$F302),"Nicht mehr im Einsatz","Im Einsatz")))))</x:f>
        <x:v>Im Einsatz</x:v>
      </x:c>
      <x:c r="I302" s="34" t="str">
        <x:f>IF(H302="Im Einsatz","Ja",IF(H302="Alliierte Unterstützung","n/a","Nein"))</x:f>
        <x:v>Ja</x:v>
      </x:c>
      <x:c r="J302" s="34" t="str">
        <x:v>niedrig</x:v>
      </x:c>
      <x:c r="K302" s="34" t="str">
        <x:v>Länderspezifische Jahreswerte teils näherungsweise; Detailprüfung je Untervariante empfohlen.</x:v>
      </x:c>
      <x:c r="L302" s="34" t="str">
        <x:v>https://en.wikipedia.org/wiki/9K35_Strela-10</x:v>
      </x:c>
      <x:c r="M302" s="34" t="str">
        <x:v>H42</x:v>
      </x:c>
    </x:row>
    <x:row r="303">
      <x:c r="A303" s="34" t="str">
        <x:v>Tschechoslowakei</x:v>
      </x:c>
      <x:c r="B303" s="34" t="str">
        <x:v>Spandrel</x:v>
      </x:c>
      <x:c r="C303" s="34" t="str">
        <x:v>Panzerabwehrlenkwaffe</x:v>
      </x:c>
      <x:c r="D303" s="34" t="str">
        <x:v>national</x:v>
      </x:c>
      <x:c r="E303" s="34" t="n">
        <x:v>1975</x:v>
      </x:c>
      <x:c r="F303" s="34" t="n">
        <x:v>1993</x:v>
      </x:c>
      <x:c r="G303" s="34" t="str">
        <x:v>real</x:v>
      </x:c>
      <x:c r="H303" s="34" t="str">
        <x:f>IF(OR($D303="allied",$D303="Alliierte Unterstützung"),"Alliierte Unterstützung",IF(OR($G303="prototype",$G303="fictional",$G303="never"),"Nie eingeführt / fiktiv",IF($E303="","Unklar",IF('Übersicht'!$B$3&lt;$E303,"Noch nicht eingeführt",IF(AND($F303&lt;&gt;"",'Übersicht'!$B$3&gt;$F303),"Nicht mehr im Einsatz","Im Einsatz")))))</x:f>
        <x:v>Im Einsatz</x:v>
      </x:c>
      <x:c r="I303" s="34" t="str">
        <x:f>IF(H303="Im Einsatz","Ja",IF(H303="Alliierte Unterstützung","n/a","Nein"))</x:f>
        <x:v>Ja</x:v>
      </x:c>
      <x:c r="J303" s="34" t="str">
        <x:v>niedrig</x:v>
      </x:c>
      <x:c r="K303" s="34" t="str">
        <x:v>Länderspezifische Jahreswerte teils näherungsweise; Detailprüfung je Untervariante empfohlen.</x:v>
      </x:c>
      <x:c r="L303" s="34" t="str">
        <x:v>https://en.wikipedia.org/wiki/9M113_Konkurs</x:v>
      </x:c>
      <x:c r="M303" s="34"/>
    </x:row>
    <x:row r="304">
      <x:c r="A304" s="34" t="str">
        <x:v>Tschechoslowakei</x:v>
      </x:c>
      <x:c r="B304" s="34" t="str">
        <x:v>Mi-24 Hind</x:v>
      </x:c>
      <x:c r="C304" s="34" t="str">
        <x:v>Kampfhubschrauber</x:v>
      </x:c>
      <x:c r="D304" s="34" t="str">
        <x:v>national</x:v>
      </x:c>
      <x:c r="E304" s="34" t="n">
        <x:v>1978</x:v>
      </x:c>
      <x:c r="F304" s="34" t="n">
        <x:v>1993</x:v>
      </x:c>
      <x:c r="G304" s="34" t="str">
        <x:v>real</x:v>
      </x:c>
      <x:c r="H304" s="34" t="str">
        <x:f>IF(OR($D304="allied",$D304="Alliierte Unterstützung"),"Alliierte Unterstützung",IF(OR($G304="prototype",$G304="fictional",$G304="never"),"Nie eingeführt / fiktiv",IF($E304="","Unklar",IF('Übersicht'!$B$3&lt;$E304,"Noch nicht eingeführt",IF(AND($F304&lt;&gt;"",'Übersicht'!$B$3&gt;$F304),"Nicht mehr im Einsatz","Im Einsatz")))))</x:f>
        <x:v>Im Einsatz</x:v>
      </x:c>
      <x:c r="I304" s="34" t="str">
        <x:f>IF(H304="Im Einsatz","Ja",IF(H304="Alliierte Unterstützung","n/a","Nein"))</x:f>
        <x:v>Ja</x:v>
      </x:c>
      <x:c r="J304" s="34" t="str">
        <x:v>niedrig</x:v>
      </x:c>
      <x:c r="K304" s="34" t="str">
        <x:v>Länderspezifische Jahreswerte teils näherungsweise; Detailprüfung je Untervariante empfohlen.</x:v>
      </x:c>
      <x:c r="L304" s="34" t="str">
        <x:v>https://en.wikipedia.org/wiki/Mil_Mi-24</x:v>
      </x:c>
      <x:c r="M304" s="34" t="str">
        <x:v>H43</x:v>
      </x:c>
    </x:row>
    <x:row r="305">
      <x:c r="A305" s="34" t="str">
        <x:v>Tschechoslowakei</x:v>
      </x:c>
      <x:c r="B305" s="34" t="str">
        <x:v>Mi-8 Hip</x:v>
      </x:c>
      <x:c r="C305" s="34" t="str">
        <x:v>Transporthubschrauber</x:v>
      </x:c>
      <x:c r="D305" s="34" t="str">
        <x:v>national</x:v>
      </x:c>
      <x:c r="E305" s="34" t="n">
        <x:v>1967</x:v>
      </x:c>
      <x:c r="F305" s="34" t="n">
        <x:v>1993</x:v>
      </x:c>
      <x:c r="G305" s="34" t="str">
        <x:v>real</x:v>
      </x:c>
      <x:c r="H305" s="34" t="str">
        <x:f>IF(OR($D305="allied",$D305="Alliierte Unterstützung"),"Alliierte Unterstützung",IF(OR($G305="prototype",$G305="fictional",$G305="never"),"Nie eingeführt / fiktiv",IF($E305="","Unklar",IF('Übersicht'!$B$3&lt;$E305,"Noch nicht eingeführt",IF(AND($F305&lt;&gt;"",'Übersicht'!$B$3&gt;$F305),"Nicht mehr im Einsatz","Im Einsatz")))))</x:f>
        <x:v>Im Einsatz</x:v>
      </x:c>
      <x:c r="I305" s="34" t="str">
        <x:f>IF(H305="Im Einsatz","Ja",IF(H305="Alliierte Unterstützung","n/a","Nein"))</x:f>
        <x:v>Ja</x:v>
      </x:c>
      <x:c r="J305" s="34" t="str">
        <x:v>niedrig</x:v>
      </x:c>
      <x:c r="K305" s="34" t="str">
        <x:v>Länderspezifische Jahreswerte teils näherungsweise; Detailprüfung je Untervariante empfohlen.</x:v>
      </x:c>
      <x:c r="L305" s="34" t="str">
        <x:v>https://en.wikipedia.org/wiki/Mil_Mi-8</x:v>
      </x:c>
      <x:c r="M305" s="34"/>
    </x:row>
    <x:row r="306">
      <x:c r="A306" s="34" t="str">
        <x:v>Tschechoslowakei</x:v>
      </x:c>
      <x:c r="B306" s="34" t="str">
        <x:v>Su-22 Fitter</x:v>
      </x:c>
      <x:c r="C306" s="34" t="str">
        <x:v>Jagdbomber</x:v>
      </x:c>
      <x:c r="D306" s="34" t="str">
        <x:v>national</x:v>
      </x:c>
      <x:c r="E306" s="34" t="n">
        <x:v>1984</x:v>
      </x:c>
      <x:c r="F306" s="34" t="n">
        <x:v>1993</x:v>
      </x:c>
      <x:c r="G306" s="34" t="str">
        <x:v>real</x:v>
      </x:c>
      <x:c r="H306" s="34" t="str">
        <x:f>IF(OR($D306="allied",$D306="Alliierte Unterstützung"),"Alliierte Unterstützung",IF(OR($G306="prototype",$G306="fictional",$G306="never"),"Nie eingeführt / fiktiv",IF($E306="","Unklar",IF('Übersicht'!$B$3&lt;$E306,"Noch nicht eingeführt",IF(AND($F306&lt;&gt;"",'Übersicht'!$B$3&gt;$F306),"Nicht mehr im Einsatz","Im Einsatz")))))</x:f>
        <x:v>Im Einsatz</x:v>
      </x:c>
      <x:c r="I306" s="34" t="str">
        <x:f>IF(H306="Im Einsatz","Ja",IF(H306="Alliierte Unterstützung","n/a","Nein"))</x:f>
        <x:v>Ja</x:v>
      </x:c>
      <x:c r="J306" s="34" t="str">
        <x:v>niedrig</x:v>
      </x:c>
      <x:c r="K306" s="34" t="str">
        <x:v>Länderspezifische Jahreswerte teils näherungsweise; Detailprüfung je Untervariante empfohlen.</x:v>
      </x:c>
      <x:c r="L306" s="34" t="str">
        <x:v>https://en.wikipedia.org/wiki/Sukhoi_Su-17</x:v>
      </x:c>
      <x:c r="M306" s="34"/>
    </x:row>
    <x:row r="307">
      <x:c r="A307" s="34" t="str">
        <x:v>Tschechoslowakei</x:v>
      </x:c>
      <x:c r="B307" s="34" t="str">
        <x:v>Su-25 Frogfoot</x:v>
      </x:c>
      <x:c r="C307" s="34" t="str">
        <x:v>Erdkampfflugzeug</x:v>
      </x:c>
      <x:c r="D307" s="34" t="str">
        <x:v>national</x:v>
      </x:c>
      <x:c r="E307" s="34" t="n">
        <x:v>1984</x:v>
      </x:c>
      <x:c r="F307" s="34" t="n">
        <x:v>1993</x:v>
      </x:c>
      <x:c r="G307" s="34" t="str">
        <x:v>real</x:v>
      </x:c>
      <x:c r="H307" s="34" t="str">
        <x:f>IF(OR($D307="allied",$D307="Alliierte Unterstützung"),"Alliierte Unterstützung",IF(OR($G307="prototype",$G307="fictional",$G307="never"),"Nie eingeführt / fiktiv",IF($E307="","Unklar",IF('Übersicht'!$B$3&lt;$E307,"Noch nicht eingeführt",IF(AND($F307&lt;&gt;"",'Übersicht'!$B$3&gt;$F307),"Nicht mehr im Einsatz","Im Einsatz")))))</x:f>
        <x:v>Im Einsatz</x:v>
      </x:c>
      <x:c r="I307" s="34" t="str">
        <x:f>IF(H307="Im Einsatz","Ja",IF(H307="Alliierte Unterstützung","n/a","Nein"))</x:f>
        <x:v>Ja</x:v>
      </x:c>
      <x:c r="J307" s="34" t="str">
        <x:v>niedrig</x:v>
      </x:c>
      <x:c r="K307" s="34" t="str">
        <x:v>Länderspezifische Jahreswerte teils näherungsweise; Detailprüfung je Untervariante empfohlen.</x:v>
      </x:c>
      <x:c r="L307" s="34" t="str">
        <x:v>https://en.wikipedia.org/wiki/Sukhoi_Su-25</x:v>
      </x:c>
      <x:c r="M307" s="34" t="str">
        <x:v>H44</x:v>
      </x:c>
    </x:row>
    <x:row r="308">
      <x:c r="A308" s="34" t="str">
        <x:v>Kuba</x:v>
      </x:c>
      <x:c r="B308" s="34" t="str">
        <x:v>T-55</x:v>
      </x:c>
      <x:c r="C308" s="34" t="str">
        <x:v>Kampfpanzer</x:v>
      </x:c>
      <x:c r="D308" s="34" t="str">
        <x:v>national</x:v>
      </x:c>
      <x:c r="E308" s="34" t="n">
        <x:v>1963</x:v>
      </x:c>
      <x:c r="F308" s="34"/>
      <x:c r="G308" s="34" t="str">
        <x:v>real</x:v>
      </x:c>
      <x:c r="H308" s="34" t="str">
        <x:f>IF(OR($D308="allied",$D308="Alliierte Unterstützung"),"Alliierte Unterstützung",IF(OR($G308="prototype",$G308="fictional",$G308="never"),"Nie eingeführt / fiktiv",IF($E308="","Unklar",IF('Übersicht'!$B$3&lt;$E308,"Noch nicht eingeführt",IF(AND($F308&lt;&gt;"",'Übersicht'!$B$3&gt;$F308),"Nicht mehr im Einsatz","Im Einsatz")))))</x:f>
        <x:v>Im Einsatz</x:v>
      </x:c>
      <x:c r="I308" s="34" t="str">
        <x:f>IF(H308="Im Einsatz","Ja",IF(H308="Alliierte Unterstützung","n/a","Nein"))</x:f>
        <x:v>Ja</x:v>
      </x:c>
      <x:c r="J308" s="34" t="str">
        <x:v>niedrig</x:v>
      </x:c>
      <x:c r="K308" s="34" t="str">
        <x:v>Jahreswerte für Kuba teils Näherungen aus Liefer-/Bestandsdaten.</x:v>
      </x:c>
      <x:c r="L308" s="34" t="str">
        <x:v>https://www.team-yankee.com/Default.aspx?art_id=7635&amp;kb_cat_id=222&amp;tabid=908</x:v>
      </x:c>
      <x:c r="M308" s="34" t="str">
        <x:v>G06</x:v>
      </x:c>
    </x:row>
    <x:row r="309">
      <x:c r="A309" s="34" t="str">
        <x:v>Kuba</x:v>
      </x:c>
      <x:c r="B309" s="34" t="str">
        <x:v>T-62</x:v>
      </x:c>
      <x:c r="C309" s="34" t="str">
        <x:v>Kampfpanzer</x:v>
      </x:c>
      <x:c r="D309" s="34" t="str">
        <x:v>national</x:v>
      </x:c>
      <x:c r="E309" s="34" t="n">
        <x:v>1976</x:v>
      </x:c>
      <x:c r="F309" s="34"/>
      <x:c r="G309" s="34" t="str">
        <x:v>real</x:v>
      </x:c>
      <x:c r="H309" s="34" t="str">
        <x:f>IF(OR($D309="allied",$D309="Alliierte Unterstützung"),"Alliierte Unterstützung",IF(OR($G309="prototype",$G309="fictional",$G309="never"),"Nie eingeführt / fiktiv",IF($E309="","Unklar",IF('Übersicht'!$B$3&lt;$E309,"Noch nicht eingeführt",IF(AND($F309&lt;&gt;"",'Übersicht'!$B$3&gt;$F309),"Nicht mehr im Einsatz","Im Einsatz")))))</x:f>
        <x:v>Im Einsatz</x:v>
      </x:c>
      <x:c r="I309" s="34" t="str">
        <x:f>IF(H309="Im Einsatz","Ja",IF(H309="Alliierte Unterstützung","n/a","Nein"))</x:f>
        <x:v>Ja</x:v>
      </x:c>
      <x:c r="J309" s="34" t="str">
        <x:v>niedrig</x:v>
      </x:c>
      <x:c r="K309" s="34" t="str">
        <x:v>Jahreswerte für Kuba teils Näherungen aus Liefer-/Bestandsdaten.</x:v>
      </x:c>
      <x:c r="L309" s="34" t="str">
        <x:v>https://www.team-yankee.com/Default.aspx?art_id=7635&amp;kb_cat_id=222&amp;tabid=908</x:v>
      </x:c>
      <x:c r="M309" s="34" t="str">
        <x:v>G06</x:v>
      </x:c>
    </x:row>
    <x:row r="310">
      <x:c r="A310" s="34" t="str">
        <x:v>Kuba</x:v>
      </x:c>
      <x:c r="B310" s="34" t="str">
        <x:v>SU-100</x:v>
      </x:c>
      <x:c r="C310" s="34" t="str">
        <x:v>Jagdpanzer</x:v>
      </x:c>
      <x:c r="D310" s="34" t="str">
        <x:v>national</x:v>
      </x:c>
      <x:c r="E310" s="34" t="n">
        <x:v>1961</x:v>
      </x:c>
      <x:c r="F310" s="34"/>
      <x:c r="G310" s="34" t="str">
        <x:v>real</x:v>
      </x:c>
      <x:c r="H310" s="34" t="str">
        <x:f>IF(OR($D310="allied",$D310="Alliierte Unterstützung"),"Alliierte Unterstützung",IF(OR($G310="prototype",$G310="fictional",$G310="never"),"Nie eingeführt / fiktiv",IF($E310="","Unklar",IF('Übersicht'!$B$3&lt;$E310,"Noch nicht eingeführt",IF(AND($F310&lt;&gt;"",'Übersicht'!$B$3&gt;$F310),"Nicht mehr im Einsatz","Im Einsatz")))))</x:f>
        <x:v>Im Einsatz</x:v>
      </x:c>
      <x:c r="I310" s="34" t="str">
        <x:f>IF(H310="Im Einsatz","Ja",IF(H310="Alliierte Unterstützung","n/a","Nein"))</x:f>
        <x:v>Ja</x:v>
      </x:c>
      <x:c r="J310" s="34" t="str">
        <x:v>niedrig</x:v>
      </x:c>
      <x:c r="K310" s="34" t="str">
        <x:v>Jahreswerte für Kuba teils Näherungen aus Liefer-/Bestandsdaten.</x:v>
      </x:c>
      <x:c r="L310" s="34" t="str">
        <x:v>https://www.team-yankee.com/Default.aspx?art_id=7635&amp;kb_cat_id=222&amp;tabid=908</x:v>
      </x:c>
      <x:c r="M310" s="34" t="str">
        <x:v>G06</x:v>
      </x:c>
    </x:row>
    <x:row r="311">
      <x:c r="A311" s="34" t="str">
        <x:v>Kuba</x:v>
      </x:c>
      <x:c r="B311" s="34" t="str">
        <x:v>BMP-1</x:v>
      </x:c>
      <x:c r="C311" s="34" t="str">
        <x:v>Schützenpanzer</x:v>
      </x:c>
      <x:c r="D311" s="34" t="str">
        <x:v>national</x:v>
      </x:c>
      <x:c r="E311" s="34" t="n">
        <x:v>1981</x:v>
      </x:c>
      <x:c r="F311" s="34"/>
      <x:c r="G311" s="34" t="str">
        <x:v>real</x:v>
      </x:c>
      <x:c r="H311" s="34" t="str">
        <x:f>IF(OR($D311="allied",$D311="Alliierte Unterstützung"),"Alliierte Unterstützung",IF(OR($G311="prototype",$G311="fictional",$G311="never"),"Nie eingeführt / fiktiv",IF($E311="","Unklar",IF('Übersicht'!$B$3&lt;$E311,"Noch nicht eingeführt",IF(AND($F311&lt;&gt;"",'Übersicht'!$B$3&gt;$F311),"Nicht mehr im Einsatz","Im Einsatz")))))</x:f>
        <x:v>Im Einsatz</x:v>
      </x:c>
      <x:c r="I311" s="34" t="str">
        <x:f>IF(H311="Im Einsatz","Ja",IF(H311="Alliierte Unterstützung","n/a","Nein"))</x:f>
        <x:v>Ja</x:v>
      </x:c>
      <x:c r="J311" s="34" t="str">
        <x:v>niedrig</x:v>
      </x:c>
      <x:c r="K311" s="34" t="str">
        <x:v>Jahreswerte für Kuba teils Näherungen aus Liefer-/Bestandsdaten.</x:v>
      </x:c>
      <x:c r="L311" s="34" t="str">
        <x:v>https://www.team-yankee.com/Default.aspx?art_id=7635&amp;kb_cat_id=222&amp;tabid=908</x:v>
      </x:c>
      <x:c r="M311" s="34" t="str">
        <x:v>G06</x:v>
      </x:c>
    </x:row>
    <x:row r="312">
      <x:c r="A312" s="34" t="str">
        <x:v>Kuba</x:v>
      </x:c>
      <x:c r="B312" s="34" t="str">
        <x:v>BTR-60</x:v>
      </x:c>
      <x:c r="C312" s="34" t="str">
        <x:v>Transportpanzer</x:v>
      </x:c>
      <x:c r="D312" s="34" t="str">
        <x:v>national</x:v>
      </x:c>
      <x:c r="E312" s="34" t="n">
        <x:v>1965</x:v>
      </x:c>
      <x:c r="F312" s="34"/>
      <x:c r="G312" s="34" t="str">
        <x:v>real</x:v>
      </x:c>
      <x:c r="H312" s="34" t="str">
        <x:f>IF(OR($D312="allied",$D312="Alliierte Unterstützung"),"Alliierte Unterstützung",IF(OR($G312="prototype",$G312="fictional",$G312="never"),"Nie eingeführt / fiktiv",IF($E312="","Unklar",IF('Übersicht'!$B$3&lt;$E312,"Noch nicht eingeführt",IF(AND($F312&lt;&gt;"",'Übersicht'!$B$3&gt;$F312),"Nicht mehr im Einsatz","Im Einsatz")))))</x:f>
        <x:v>Im Einsatz</x:v>
      </x:c>
      <x:c r="I312" s="34" t="str">
        <x:f>IF(H312="Im Einsatz","Ja",IF(H312="Alliierte Unterstützung","n/a","Nein"))</x:f>
        <x:v>Ja</x:v>
      </x:c>
      <x:c r="J312" s="34" t="str">
        <x:v>niedrig</x:v>
      </x:c>
      <x:c r="K312" s="34" t="str">
        <x:v>Jahreswerte für Kuba teils Näherungen aus Liefer-/Bestandsdaten.</x:v>
      </x:c>
      <x:c r="L312" s="34" t="str">
        <x:v>https://www.team-yankee.com/Default.aspx?art_id=7635&amp;kb_cat_id=222&amp;tabid=908</x:v>
      </x:c>
      <x:c r="M312" s="34" t="str">
        <x:v>G06</x:v>
      </x:c>
    </x:row>
    <x:row r="313">
      <x:c r="A313" s="34" t="str">
        <x:v>Kuba</x:v>
      </x:c>
      <x:c r="B313" s="34" t="str">
        <x:v>2S1 Gvozdika</x:v>
      </x:c>
      <x:c r="C313" s="34" t="str">
        <x:v>Panzerhaubitze</x:v>
      </x:c>
      <x:c r="D313" s="34" t="str">
        <x:v>national/Spieloption</x:v>
      </x:c>
      <x:c r="E313" s="34" t="n">
        <x:v>1980</x:v>
      </x:c>
      <x:c r="F313" s="34"/>
      <x:c r="G313" s="34" t="str">
        <x:v>real</x:v>
      </x:c>
      <x:c r="H313" s="34" t="str">
        <x:f>IF(OR($D313="allied",$D313="Alliierte Unterstützung"),"Alliierte Unterstützung",IF(OR($G313="prototype",$G313="fictional",$G313="never"),"Nie eingeführt / fiktiv",IF($E313="","Unklar",IF('Übersicht'!$B$3&lt;$E313,"Noch nicht eingeführt",IF(AND($F313&lt;&gt;"",'Übersicht'!$B$3&gt;$F313),"Nicht mehr im Einsatz","Im Einsatz")))))</x:f>
        <x:v>Im Einsatz</x:v>
      </x:c>
      <x:c r="I313" s="34" t="str">
        <x:f>IF(H313="Im Einsatz","Ja",IF(H313="Alliierte Unterstützung","n/a","Nein"))</x:f>
        <x:v>Ja</x:v>
      </x:c>
      <x:c r="J313" s="34" t="str">
        <x:v>niedrig</x:v>
      </x:c>
      <x:c r="K313" s="34" t="str">
        <x:v>Spieloption; kubanischer Bestand in Angola-Kontext plausibel, Einführungsjahr zu verifizieren.</x:v>
      </x:c>
      <x:c r="L313" s="34" t="str">
        <x:v>https://www.team-yankee.com/Default.aspx?art_id=7635&amp;kb_cat_id=222&amp;tabid=908</x:v>
      </x:c>
      <x:c r="M313" s="34" t="str">
        <x:v>G06</x:v>
      </x:c>
    </x:row>
    <x:row r="314">
      <x:c r="A314" s="34" t="str">
        <x:v>Kuba</x:v>
      </x:c>
      <x:c r="B314" s="34" t="str">
        <x:v>2S3 Akatsiya</x:v>
      </x:c>
      <x:c r="C314" s="34" t="str">
        <x:v>Panzerhaubitze</x:v>
      </x:c>
      <x:c r="D314" s="34" t="str">
        <x:v>national/Spieloption</x:v>
      </x:c>
      <x:c r="E314" s="34" t="n">
        <x:v>1980</x:v>
      </x:c>
      <x:c r="F314" s="34"/>
      <x:c r="G314" s="34" t="str">
        <x:v>real</x:v>
      </x:c>
      <x:c r="H314" s="34" t="str">
        <x:f>IF(OR($D314="allied",$D314="Alliierte Unterstützung"),"Alliierte Unterstützung",IF(OR($G314="prototype",$G314="fictional",$G314="never"),"Nie eingeführt / fiktiv",IF($E314="","Unklar",IF('Übersicht'!$B$3&lt;$E314,"Noch nicht eingeführt",IF(AND($F314&lt;&gt;"",'Übersicht'!$B$3&gt;$F314),"Nicht mehr im Einsatz","Im Einsatz")))))</x:f>
        <x:v>Im Einsatz</x:v>
      </x:c>
      <x:c r="I314" s="34" t="str">
        <x:f>IF(H314="Im Einsatz","Ja",IF(H314="Alliierte Unterstützung","n/a","Nein"))</x:f>
        <x:v>Ja</x:v>
      </x:c>
      <x:c r="J314" s="34" t="str">
        <x:v>niedrig</x:v>
      </x:c>
      <x:c r="K314" s="34" t="str">
        <x:v>Spieloption; genaue kubanische Einführung zu verifizieren.</x:v>
      </x:c>
      <x:c r="L314" s="34" t="str">
        <x:v>https://www.team-yankee.com/Default.aspx?art_id=7635&amp;kb_cat_id=222&amp;tabid=908</x:v>
      </x:c>
      <x:c r="M314" s="34" t="str">
        <x:v>G06</x:v>
      </x:c>
    </x:row>
    <x:row r="315">
      <x:c r="A315" s="34" t="str">
        <x:v>Kuba</x:v>
      </x:c>
      <x:c r="B315" s="34" t="str">
        <x:v>BM-21 Grad</x:v>
      </x:c>
      <x:c r="C315" s="34" t="str">
        <x:v>Raketenartillerie</x:v>
      </x:c>
      <x:c r="D315" s="34" t="str">
        <x:v>national</x:v>
      </x:c>
      <x:c r="E315" s="34" t="n">
        <x:v>1970</x:v>
      </x:c>
      <x:c r="F315" s="34"/>
      <x:c r="G315" s="34" t="str">
        <x:v>real</x:v>
      </x:c>
      <x:c r="H315" s="34" t="str">
        <x:f>IF(OR($D315="allied",$D315="Alliierte Unterstützung"),"Alliierte Unterstützung",IF(OR($G315="prototype",$G315="fictional",$G315="never"),"Nie eingeführt / fiktiv",IF($E315="","Unklar",IF('Übersicht'!$B$3&lt;$E315,"Noch nicht eingeführt",IF(AND($F315&lt;&gt;"",'Übersicht'!$B$3&gt;$F315),"Nicht mehr im Einsatz","Im Einsatz")))))</x:f>
        <x:v>Im Einsatz</x:v>
      </x:c>
      <x:c r="I315" s="34" t="str">
        <x:f>IF(H315="Im Einsatz","Ja",IF(H315="Alliierte Unterstützung","n/a","Nein"))</x:f>
        <x:v>Ja</x:v>
      </x:c>
      <x:c r="J315" s="34" t="str">
        <x:v>niedrig</x:v>
      </x:c>
      <x:c r="K315" s="34" t="str">
        <x:v>Jahreswerte für Kuba teils Näherungen aus Liefer-/Bestandsdaten.</x:v>
      </x:c>
      <x:c r="L315" s="34" t="str">
        <x:v>https://www.team-yankee.com/Default.aspx?art_id=7635&amp;kb_cat_id=222&amp;tabid=908</x:v>
      </x:c>
      <x:c r="M315" s="34" t="str">
        <x:v>G06</x:v>
      </x:c>
    </x:row>
    <x:row r="316">
      <x:c r="A316" s="34" t="str">
        <x:v>Kuba</x:v>
      </x:c>
      <x:c r="B316" s="34" t="str">
        <x:v>ZSU-23-4 Shilka</x:v>
      </x:c>
      <x:c r="C316" s="34" t="str">
        <x:v>Flugabwehrkanonenpanzer</x:v>
      </x:c>
      <x:c r="D316" s="34" t="str">
        <x:v>national</x:v>
      </x:c>
      <x:c r="E316" s="34" t="n">
        <x:v>1970</x:v>
      </x:c>
      <x:c r="F316" s="34"/>
      <x:c r="G316" s="34" t="str">
        <x:v>real</x:v>
      </x:c>
      <x:c r="H316" s="34" t="str">
        <x:f>IF(OR($D316="allied",$D316="Alliierte Unterstützung"),"Alliierte Unterstützung",IF(OR($G316="prototype",$G316="fictional",$G316="never"),"Nie eingeführt / fiktiv",IF($E316="","Unklar",IF('Übersicht'!$B$3&lt;$E316,"Noch nicht eingeführt",IF(AND($F316&lt;&gt;"",'Übersicht'!$B$3&gt;$F316),"Nicht mehr im Einsatz","Im Einsatz")))))</x:f>
        <x:v>Im Einsatz</x:v>
      </x:c>
      <x:c r="I316" s="34" t="str">
        <x:f>IF(H316="Im Einsatz","Ja",IF(H316="Alliierte Unterstützung","n/a","Nein"))</x:f>
        <x:v>Ja</x:v>
      </x:c>
      <x:c r="J316" s="34" t="str">
        <x:v>niedrig</x:v>
      </x:c>
      <x:c r="K316" s="34" t="str">
        <x:v>Jahreswerte für Kuba teils Näherungen aus Liefer-/Bestandsdaten.</x:v>
      </x:c>
      <x:c r="L316" s="34" t="str">
        <x:v>https://www.team-yankee.com/Default.aspx?art_id=7635&amp;kb_cat_id=222&amp;tabid=908</x:v>
      </x:c>
      <x:c r="M316" s="34" t="str">
        <x:v>G06</x:v>
      </x:c>
    </x:row>
    <x:row r="317">
      <x:c r="A317" s="34" t="str">
        <x:v>Kuba</x:v>
      </x:c>
      <x:c r="B317" s="34" t="str">
        <x:v>ZSU-57-2</x:v>
      </x:c>
      <x:c r="C317" s="34" t="str">
        <x:v>Flugabwehrkanonenpanzer</x:v>
      </x:c>
      <x:c r="D317" s="34" t="str">
        <x:v>national</x:v>
      </x:c>
      <x:c r="E317" s="34" t="n">
        <x:v>1965</x:v>
      </x:c>
      <x:c r="F317" s="34"/>
      <x:c r="G317" s="34" t="str">
        <x:v>real</x:v>
      </x:c>
      <x:c r="H317" s="34" t="str">
        <x:f>IF(OR($D317="allied",$D317="Alliierte Unterstützung"),"Alliierte Unterstützung",IF(OR($G317="prototype",$G317="fictional",$G317="never"),"Nie eingeführt / fiktiv",IF($E317="","Unklar",IF('Übersicht'!$B$3&lt;$E317,"Noch nicht eingeführt",IF(AND($F317&lt;&gt;"",'Übersicht'!$B$3&gt;$F317),"Nicht mehr im Einsatz","Im Einsatz")))))</x:f>
        <x:v>Im Einsatz</x:v>
      </x:c>
      <x:c r="I317" s="34" t="str">
        <x:f>IF(H317="Im Einsatz","Ja",IF(H317="Alliierte Unterstützung","n/a","Nein"))</x:f>
        <x:v>Ja</x:v>
      </x:c>
      <x:c r="J317" s="34" t="str">
        <x:v>niedrig</x:v>
      </x:c>
      <x:c r="K317" s="34" t="str">
        <x:v>Jahreswerte für Kuba teils Näherungen aus Liefer-/Bestandsdaten.</x:v>
      </x:c>
      <x:c r="L317" s="34" t="str">
        <x:v>https://www.team-yankee.com/Default.aspx?art_id=7635&amp;kb_cat_id=222&amp;tabid=908</x:v>
      </x:c>
      <x:c r="M317" s="34" t="str">
        <x:v>G06</x:v>
      </x:c>
    </x:row>
    <x:row r="318">
      <x:c r="A318" s="34" t="str">
        <x:v>Kuba</x:v>
      </x:c>
      <x:c r="B318" s="34" t="str">
        <x:v>M53/59 Praga</x:v>
      </x:c>
      <x:c r="C318" s="34" t="str">
        <x:v>Flugabwehrkanonenpanzer</x:v>
      </x:c>
      <x:c r="D318" s="34" t="str">
        <x:v>national</x:v>
      </x:c>
      <x:c r="E318" s="34" t="n">
        <x:v>1960</x:v>
      </x:c>
      <x:c r="F318" s="34"/>
      <x:c r="G318" s="34" t="str">
        <x:v>real</x:v>
      </x:c>
      <x:c r="H318" s="34" t="str">
        <x:f>IF(OR($D318="allied",$D318="Alliierte Unterstützung"),"Alliierte Unterstützung",IF(OR($G318="prototype",$G318="fictional",$G318="never"),"Nie eingeführt / fiktiv",IF($E318="","Unklar",IF('Übersicht'!$B$3&lt;$E318,"Noch nicht eingeführt",IF(AND($F318&lt;&gt;"",'Übersicht'!$B$3&gt;$F318),"Nicht mehr im Einsatz","Im Einsatz")))))</x:f>
        <x:v>Im Einsatz</x:v>
      </x:c>
      <x:c r="I318" s="34" t="str">
        <x:f>IF(H318="Im Einsatz","Ja",IF(H318="Alliierte Unterstützung","n/a","Nein"))</x:f>
        <x:v>Ja</x:v>
      </x:c>
      <x:c r="J318" s="34" t="str">
        <x:v>niedrig</x:v>
      </x:c>
      <x:c r="K318" s="34" t="str">
        <x:v>Jahreswerte für Kuba teils Näherungen aus Liefer-/Bestandsdaten.</x:v>
      </x:c>
      <x:c r="L318" s="34" t="str">
        <x:v>https://www.team-yankee.com/Default.aspx?art_id=7635&amp;kb_cat_id=222&amp;tabid=908</x:v>
      </x:c>
      <x:c r="M318" s="34" t="str">
        <x:v>G06</x:v>
      </x:c>
    </x:row>
    <x:row r="319">
      <x:c r="A319" s="34" t="str">
        <x:v>Kuba</x:v>
      </x:c>
      <x:c r="B319" s="34" t="str">
        <x:v>SA-9 Gaskin</x:v>
      </x:c>
      <x:c r="C319" s="34" t="str">
        <x:v>Flugabwehrrakete</x:v>
      </x:c>
      <x:c r="D319" s="34" t="str">
        <x:v>national</x:v>
      </x:c>
      <x:c r="E319" s="34" t="n">
        <x:v>1970</x:v>
      </x:c>
      <x:c r="F319" s="34"/>
      <x:c r="G319" s="34" t="str">
        <x:v>real</x:v>
      </x:c>
      <x:c r="H319" s="34" t="str">
        <x:f>IF(OR($D319="allied",$D319="Alliierte Unterstützung"),"Alliierte Unterstützung",IF(OR($G319="prototype",$G319="fictional",$G319="never"),"Nie eingeführt / fiktiv",IF($E319="","Unklar",IF('Übersicht'!$B$3&lt;$E319,"Noch nicht eingeführt",IF(AND($F319&lt;&gt;"",'Übersicht'!$B$3&gt;$F319),"Nicht mehr im Einsatz","Im Einsatz")))))</x:f>
        <x:v>Im Einsatz</x:v>
      </x:c>
      <x:c r="I319" s="34" t="str">
        <x:f>IF(H319="Im Einsatz","Ja",IF(H319="Alliierte Unterstützung","n/a","Nein"))</x:f>
        <x:v>Ja</x:v>
      </x:c>
      <x:c r="J319" s="34" t="str">
        <x:v>niedrig</x:v>
      </x:c>
      <x:c r="K319" s="34" t="str">
        <x:v>Jahreswerte für Kuba teils Näherungen aus Liefer-/Bestandsdaten.</x:v>
      </x:c>
      <x:c r="L319" s="34" t="str">
        <x:v>https://www.team-yankee.com/Default.aspx?art_id=7635&amp;kb_cat_id=222&amp;tabid=908</x:v>
      </x:c>
      <x:c r="M319" s="34" t="str">
        <x:v>G06</x:v>
      </x:c>
    </x:row>
    <x:row r="320">
      <x:c r="A320" s="34" t="str">
        <x:v>Kuba</x:v>
      </x:c>
      <x:c r="B320" s="34" t="str">
        <x:v>SA-13 Gopher</x:v>
      </x:c>
      <x:c r="C320" s="34" t="str">
        <x:v>Flugabwehrrakete</x:v>
      </x:c>
      <x:c r="D320" s="34" t="str">
        <x:v>national/Spieloption</x:v>
      </x:c>
      <x:c r="E320" s="34" t="n">
        <x:v>1985</x:v>
      </x:c>
      <x:c r="F320" s="34"/>
      <x:c r="G320" s="34" t="str">
        <x:v>real</x:v>
      </x:c>
      <x:c r="H320" s="34" t="str">
        <x:f>IF(OR($D320="allied",$D320="Alliierte Unterstützung"),"Alliierte Unterstützung",IF(OR($G320="prototype",$G320="fictional",$G320="never"),"Nie eingeführt / fiktiv",IF($E320="","Unklar",IF('Übersicht'!$B$3&lt;$E320,"Noch nicht eingeführt",IF(AND($F320&lt;&gt;"",'Übersicht'!$B$3&gt;$F320),"Nicht mehr im Einsatz","Im Einsatz")))))</x:f>
        <x:v>Im Einsatz</x:v>
      </x:c>
      <x:c r="I320" s="34" t="str">
        <x:f>IF(H320="Im Einsatz","Ja",IF(H320="Alliierte Unterstützung","n/a","Nein"))</x:f>
        <x:v>Ja</x:v>
      </x:c>
      <x:c r="J320" s="34" t="str">
        <x:v>niedrig</x:v>
      </x:c>
      <x:c r="K320" s="34" t="str">
        <x:v>In Team Yankee geführt; genaue kubanische Einführung offen.</x:v>
      </x:c>
      <x:c r="L320" s="34" t="str">
        <x:v>https://www.team-yankee.com/Default.aspx?art_id=7635&amp;kb_cat_id=222&amp;tabid=908</x:v>
      </x:c>
      <x:c r="M320" s="34" t="str">
        <x:v>G06</x:v>
      </x:c>
    </x:row>
    <x:row r="321">
      <x:c r="A321" s="34" t="str">
        <x:v>Kuba</x:v>
      </x:c>
      <x:c r="B321" s="34" t="str">
        <x:v>Spandrel</x:v>
      </x:c>
      <x:c r="C321" s="34" t="str">
        <x:v>Panzerabwehrlenkwaffe</x:v>
      </x:c>
      <x:c r="D321" s="34" t="str">
        <x:v>national/Spieloption</x:v>
      </x:c>
      <x:c r="E321" s="34" t="n">
        <x:v>1980</x:v>
      </x:c>
      <x:c r="F321" s="34"/>
      <x:c r="G321" s="34" t="str">
        <x:v>real</x:v>
      </x:c>
      <x:c r="H321" s="34" t="str">
        <x:f>IF(OR($D321="allied",$D321="Alliierte Unterstützung"),"Alliierte Unterstützung",IF(OR($G321="prototype",$G321="fictional",$G321="never"),"Nie eingeführt / fiktiv",IF($E321="","Unklar",IF('Übersicht'!$B$3&lt;$E321,"Noch nicht eingeführt",IF(AND($F321&lt;&gt;"",'Übersicht'!$B$3&gt;$F321),"Nicht mehr im Einsatz","Im Einsatz")))))</x:f>
        <x:v>Im Einsatz</x:v>
      </x:c>
      <x:c r="I321" s="34" t="str">
        <x:f>IF(H321="Im Einsatz","Ja",IF(H321="Alliierte Unterstützung","n/a","Nein"))</x:f>
        <x:v>Ja</x:v>
      </x:c>
      <x:c r="J321" s="34" t="str">
        <x:v>niedrig</x:v>
      </x:c>
      <x:c r="K321" s="34" t="str">
        <x:v>In Team Yankee geführt; genaue kubanische Einführung offen.</x:v>
      </x:c>
      <x:c r="L321" s="34" t="str">
        <x:v>https://www.team-yankee.com/Default.aspx?art_id=7635&amp;kb_cat_id=222&amp;tabid=908</x:v>
      </x:c>
      <x:c r="M321" s="34" t="str">
        <x:v>G06</x:v>
      </x:c>
    </x:row>
    <x:row r="322">
      <x:c r="A322" s="34" t="str">
        <x:v>Kuba</x:v>
      </x:c>
      <x:c r="B322" s="34" t="str">
        <x:v>Mi-24 Hind</x:v>
      </x:c>
      <x:c r="C322" s="34" t="str">
        <x:v>Kampfhubschrauber</x:v>
      </x:c>
      <x:c r="D322" s="34" t="str">
        <x:v>national</x:v>
      </x:c>
      <x:c r="E322" s="34" t="n">
        <x:v>1980</x:v>
      </x:c>
      <x:c r="F322" s="34"/>
      <x:c r="G322" s="34" t="str">
        <x:v>real</x:v>
      </x:c>
      <x:c r="H322" s="34" t="str">
        <x:f>IF(OR($D322="allied",$D322="Alliierte Unterstützung"),"Alliierte Unterstützung",IF(OR($G322="prototype",$G322="fictional",$G322="never"),"Nie eingeführt / fiktiv",IF($E322="","Unklar",IF('Übersicht'!$B$3&lt;$E322,"Noch nicht eingeführt",IF(AND($F322&lt;&gt;"",'Übersicht'!$B$3&gt;$F322),"Nicht mehr im Einsatz","Im Einsatz")))))</x:f>
        <x:v>Im Einsatz</x:v>
      </x:c>
      <x:c r="I322" s="34" t="str">
        <x:f>IF(H322="Im Einsatz","Ja",IF(H322="Alliierte Unterstützung","n/a","Nein"))</x:f>
        <x:v>Ja</x:v>
      </x:c>
      <x:c r="J322" s="34" t="str">
        <x:v>niedrig</x:v>
      </x:c>
      <x:c r="K322" s="34" t="str">
        <x:v>Jahreswerte für Kuba teils Näherungen aus Liefer-/Bestandsdaten.</x:v>
      </x:c>
      <x:c r="L322" s="34" t="str">
        <x:v>https://www.team-yankee.com/Default.aspx?art_id=7635&amp;kb_cat_id=222&amp;tabid=908</x:v>
      </x:c>
      <x:c r="M322" s="34" t="str">
        <x:v>G06</x:v>
      </x:c>
    </x:row>
    <x:row r="323">
      <x:c r="A323" s="34" t="str">
        <x:v>Kuba</x:v>
      </x:c>
      <x:c r="B323" s="34" t="str">
        <x:v>Su-17 Fitter</x:v>
      </x:c>
      <x:c r="C323" s="34" t="str">
        <x:v>Jagdbomber</x:v>
      </x:c>
      <x:c r="D323" s="34" t="str">
        <x:v>national</x:v>
      </x:c>
      <x:c r="E323" s="34" t="n">
        <x:v>1980</x:v>
      </x:c>
      <x:c r="F323" s="34"/>
      <x:c r="G323" s="34" t="str">
        <x:v>real</x:v>
      </x:c>
      <x:c r="H323" s="34" t="str">
        <x:f>IF(OR($D323="allied",$D323="Alliierte Unterstützung"),"Alliierte Unterstützung",IF(OR($G323="prototype",$G323="fictional",$G323="never"),"Nie eingeführt / fiktiv",IF($E323="","Unklar",IF('Übersicht'!$B$3&lt;$E323,"Noch nicht eingeführt",IF(AND($F323&lt;&gt;"",'Übersicht'!$B$3&gt;$F323),"Nicht mehr im Einsatz","Im Einsatz")))))</x:f>
        <x:v>Im Einsatz</x:v>
      </x:c>
      <x:c r="I323" s="34" t="str">
        <x:f>IF(H323="Im Einsatz","Ja",IF(H323="Alliierte Unterstützung","n/a","Nein"))</x:f>
        <x:v>Ja</x:v>
      </x:c>
      <x:c r="J323" s="34" t="str">
        <x:v>niedrig</x:v>
      </x:c>
      <x:c r="K323" s="34" t="str">
        <x:v>Jahreswerte für Kuba teils Näherungen aus Liefer-/Bestandsdaten.</x:v>
      </x:c>
      <x:c r="L323" s="34" t="str">
        <x:v>https://www.team-yankee.com/Default.aspx?art_id=7635&amp;kb_cat_id=222&amp;tabid=908</x:v>
      </x:c>
      <x:c r="M323" s="34" t="str">
        <x:v>G06</x:v>
      </x:c>
    </x:row>
    <x:row r="324">
      <x:c r="A324" s="34" t="str">
        <x:v>Kuba</x:v>
      </x:c>
      <x:c r="B324" s="34" t="str">
        <x:v>Su-25 Frogfoot</x:v>
      </x:c>
      <x:c r="C324" s="34" t="str">
        <x:v>Erdkampfflugzeug</x:v>
      </x:c>
      <x:c r="D324" s="34" t="str">
        <x:v>national</x:v>
      </x:c>
      <x:c r="E324" s="34" t="n">
        <x:v>1987</x:v>
      </x:c>
      <x:c r="F324" s="34"/>
      <x:c r="G324" s="34" t="str">
        <x:v>real</x:v>
      </x:c>
      <x:c r="H324" s="34" t="str">
        <x:f>IF(OR($D324="allied",$D324="Alliierte Unterstützung"),"Alliierte Unterstützung",IF(OR($G324="prototype",$G324="fictional",$G324="never"),"Nie eingeführt / fiktiv",IF($E324="","Unklar",IF('Übersicht'!$B$3&lt;$E324,"Noch nicht eingeführt",IF(AND($F324&lt;&gt;"",'Übersicht'!$B$3&gt;$F324),"Nicht mehr im Einsatz","Im Einsatz")))))</x:f>
        <x:v>Noch nicht eingeführt</x:v>
      </x:c>
      <x:c r="I324" s="34" t="str">
        <x:f>IF(H324="Im Einsatz","Ja",IF(H324="Alliierte Unterstützung","n/a","Nein"))</x:f>
        <x:v>Nein</x:v>
      </x:c>
      <x:c r="J324" s="34" t="str">
        <x:v>niedrig</x:v>
      </x:c>
      <x:c r="K324" s="34" t="str">
        <x:v>Jahreswerte für Kuba teils Näherungen aus Liefer-/Bestandsdaten.</x:v>
      </x:c>
      <x:c r="L324" s="34" t="str">
        <x:v>https://www.team-yankee.com/Default.aspx?art_id=7635&amp;kb_cat_id=222&amp;tabid=908</x:v>
      </x:c>
      <x:c r="M324" s="34" t="str">
        <x:v>G06</x:v>
      </x:c>
    </x:row>
    <x:row r="325">
      <x:c r="A325" s="34" t="str">
        <x:v>Israel</x:v>
      </x:c>
      <x:c r="B325" s="34" t="str">
        <x:v>Merkava 1</x:v>
      </x:c>
      <x:c r="C325" s="34" t="str">
        <x:v>Kampfpanzer</x:v>
      </x:c>
      <x:c r="D325" s="34" t="str">
        <x:v>national</x:v>
      </x:c>
      <x:c r="E325" s="34" t="n">
        <x:v>1979</x:v>
      </x:c>
      <x:c r="F325" s="34" t="n">
        <x:v>2014</x:v>
      </x:c>
      <x:c r="G325" s="34" t="str">
        <x:v>real</x:v>
      </x:c>
      <x:c r="H325" s="34" t="str">
        <x:f>IF(OR($D325="allied",$D325="Alliierte Unterstützung"),"Alliierte Unterstützung",IF(OR($G325="prototype",$G325="fictional",$G325="never"),"Nie eingeführt / fiktiv",IF($E325="","Unklar",IF('Übersicht'!$B$3&lt;$E325,"Noch nicht eingeführt",IF(AND($F325&lt;&gt;"",'Übersicht'!$B$3&gt;$F325),"Nicht mehr im Einsatz","Im Einsatz")))))</x:f>
        <x:v>Im Einsatz</x:v>
      </x:c>
      <x:c r="I325" s="34" t="str">
        <x:f>IF(H325="Im Einsatz","Ja",IF(H325="Alliierte Unterstützung","n/a","Nein"))</x:f>
        <x:v>Ja</x:v>
      </x:c>
      <x:c r="J325" s="34" t="str">
        <x:v>mittel</x:v>
      </x:c>
      <x:c r="K325" s="34"/>
      <x:c r="L325" s="34" t="str">
        <x:v>https://en.wikipedia.org/wiki/Merkava</x:v>
      </x:c>
      <x:c r="M325" s="34" t="str">
        <x:v>H45</x:v>
      </x:c>
    </x:row>
    <x:row r="326">
      <x:c r="A326" s="34" t="str">
        <x:v>Israel</x:v>
      </x:c>
      <x:c r="B326" s="34" t="str">
        <x:v>Merkava 2</x:v>
      </x:c>
      <x:c r="C326" s="34" t="str">
        <x:v>Kampfpanzer</x:v>
      </x:c>
      <x:c r="D326" s="34" t="str">
        <x:v>national</x:v>
      </x:c>
      <x:c r="E326" s="34" t="n">
        <x:v>1983</x:v>
      </x:c>
      <x:c r="F326" s="34" t="n">
        <x:v>2016</x:v>
      </x:c>
      <x:c r="G326" s="34" t="str">
        <x:v>real</x:v>
      </x:c>
      <x:c r="H326" s="34" t="str">
        <x:f>IF(OR($D326="allied",$D326="Alliierte Unterstützung"),"Alliierte Unterstützung",IF(OR($G326="prototype",$G326="fictional",$G326="never"),"Nie eingeführt / fiktiv",IF($E326="","Unklar",IF('Übersicht'!$B$3&lt;$E326,"Noch nicht eingeführt",IF(AND($F326&lt;&gt;"",'Übersicht'!$B$3&gt;$F326),"Nicht mehr im Einsatz","Im Einsatz")))))</x:f>
        <x:v>Im Einsatz</x:v>
      </x:c>
      <x:c r="I326" s="34" t="str">
        <x:f>IF(H326="Im Einsatz","Ja",IF(H326="Alliierte Unterstützung","n/a","Nein"))</x:f>
        <x:v>Ja</x:v>
      </x:c>
      <x:c r="J326" s="34" t="str">
        <x:v>mittel</x:v>
      </x:c>
      <x:c r="K326" s="34"/>
      <x:c r="L326" s="34" t="str">
        <x:v>https://en.wikipedia.org/wiki/Merkava</x:v>
      </x:c>
      <x:c r="M326" s="34" t="str">
        <x:v>H45</x:v>
      </x:c>
    </x:row>
    <x:row r="327">
      <x:c r="A327" s="34" t="str">
        <x:v>Israel</x:v>
      </x:c>
      <x:c r="B327" s="34" t="str">
        <x:v>Merkava 3</x:v>
      </x:c>
      <x:c r="C327" s="34" t="str">
        <x:v>Kampfpanzer</x:v>
      </x:c>
      <x:c r="D327" s="34" t="str">
        <x:v>spätere Epoche</x:v>
      </x:c>
      <x:c r="E327" s="34" t="n">
        <x:v>1990</x:v>
      </x:c>
      <x:c r="F327" s="34"/>
      <x:c r="G327" s="34" t="str">
        <x:v>real</x:v>
      </x:c>
      <x:c r="H327" s="34" t="str">
        <x:f>IF(OR($D327="allied",$D327="Alliierte Unterstützung"),"Alliierte Unterstützung",IF(OR($G327="prototype",$G327="fictional",$G327="never"),"Nie eingeführt / fiktiv",IF($E327="","Unklar",IF('Übersicht'!$B$3&lt;$E327,"Noch nicht eingeführt",IF(AND($F327&lt;&gt;"",'Übersicht'!$B$3&gt;$F327),"Nicht mehr im Einsatz","Im Einsatz")))))</x:f>
        <x:v>Noch nicht eingeführt</x:v>
      </x:c>
      <x:c r="I327" s="34" t="str">
        <x:f>IF(H327="Im Einsatz","Ja",IF(H327="Alliierte Unterstützung","n/a","Nein"))</x:f>
        <x:v>Nein</x:v>
      </x:c>
      <x:c r="J327" s="34" t="str">
        <x:v>mittel</x:v>
      </x:c>
      <x:c r="K327" s="34"/>
      <x:c r="L327" s="34" t="str">
        <x:v>https://en.wikipedia.org/wiki/Merkava</x:v>
      </x:c>
      <x:c r="M327" s="34" t="str">
        <x:v>H45</x:v>
      </x:c>
    </x:row>
    <x:row r="328">
      <x:c r="A328" s="34" t="str">
        <x:v>Israel</x:v>
      </x:c>
      <x:c r="B328" s="34" t="str">
        <x:v>Magach 6</x:v>
      </x:c>
      <x:c r="C328" s="34" t="str">
        <x:v>Kampfpanzer</x:v>
      </x:c>
      <x:c r="D328" s="34" t="str">
        <x:v>national</x:v>
      </x:c>
      <x:c r="E328" s="34" t="n">
        <x:v>1975</x:v>
      </x:c>
      <x:c r="F328" s="34" t="n">
        <x:v>2006</x:v>
      </x:c>
      <x:c r="G328" s="34" t="str">
        <x:v>real</x:v>
      </x:c>
      <x:c r="H328" s="34" t="str">
        <x:f>IF(OR($D328="allied",$D328="Alliierte Unterstützung"),"Alliierte Unterstützung",IF(OR($G328="prototype",$G328="fictional",$G328="never"),"Nie eingeführt / fiktiv",IF($E328="","Unklar",IF('Übersicht'!$B$3&lt;$E328,"Noch nicht eingeführt",IF(AND($F328&lt;&gt;"",'Übersicht'!$B$3&gt;$F328),"Nicht mehr im Einsatz","Im Einsatz")))))</x:f>
        <x:v>Im Einsatz</x:v>
      </x:c>
      <x:c r="I328" s="34" t="str">
        <x:f>IF(H328="Im Einsatz","Ja",IF(H328="Alliierte Unterstützung","n/a","Nein"))</x:f>
        <x:v>Ja</x:v>
      </x:c>
      <x:c r="J328" s="34" t="str">
        <x:v>mittel</x:v>
      </x:c>
      <x:c r="K328" s="34"/>
      <x:c r="L328" s="34" t="str">
        <x:v>https://en.wikipedia.org/wiki/Magach</x:v>
      </x:c>
      <x:c r="M328" s="34" t="str">
        <x:v>H46</x:v>
      </x:c>
    </x:row>
    <x:row r="329">
      <x:c r="A329" s="34" t="str">
        <x:v>Israel</x:v>
      </x:c>
      <x:c r="B329" s="34" t="str">
        <x:v>Sho't / Centurion</x:v>
      </x:c>
      <x:c r="C329" s="34" t="str">
        <x:v>Kampfpanzer</x:v>
      </x:c>
      <x:c r="D329" s="34" t="str">
        <x:v>national</x:v>
      </x:c>
      <x:c r="E329" s="34" t="n">
        <x:v>1959</x:v>
      </x:c>
      <x:c r="F329" s="34" t="n">
        <x:v>1992</x:v>
      </x:c>
      <x:c r="G329" s="34" t="str">
        <x:v>real</x:v>
      </x:c>
      <x:c r="H329" s="34" t="str">
        <x:f>IF(OR($D329="allied",$D329="Alliierte Unterstützung"),"Alliierte Unterstützung",IF(OR($G329="prototype",$G329="fictional",$G329="never"),"Nie eingeführt / fiktiv",IF($E329="","Unklar",IF('Übersicht'!$B$3&lt;$E329,"Noch nicht eingeführt",IF(AND($F329&lt;&gt;"",'Übersicht'!$B$3&gt;$F329),"Nicht mehr im Einsatz","Im Einsatz")))))</x:f>
        <x:v>Im Einsatz</x:v>
      </x:c>
      <x:c r="I329" s="34" t="str">
        <x:f>IF(H329="Im Einsatz","Ja",IF(H329="Alliierte Unterstützung","n/a","Nein"))</x:f>
        <x:v>Ja</x:v>
      </x:c>
      <x:c r="J329" s="34" t="str">
        <x:v>mittel</x:v>
      </x:c>
      <x:c r="K329" s="34"/>
      <x:c r="L329" s="34" t="str">
        <x:v>https://en.wikipedia.org/wiki/Sho%27t</x:v>
      </x:c>
      <x:c r="M329" s="34"/>
    </x:row>
    <x:row r="330">
      <x:c r="A330" s="34" t="str">
        <x:v>Israel</x:v>
      </x:c>
      <x:c r="B330" s="34" t="str">
        <x:v>M113 Zelda</x:v>
      </x:c>
      <x:c r="C330" s="34" t="str">
        <x:v>Transportpanzer</x:v>
      </x:c>
      <x:c r="D330" s="34" t="str">
        <x:v>national</x:v>
      </x:c>
      <x:c r="E330" s="34" t="n">
        <x:v>1972</x:v>
      </x:c>
      <x:c r="F330" s="34"/>
      <x:c r="G330" s="34" t="str">
        <x:v>real</x:v>
      </x:c>
      <x:c r="H330" s="34" t="str">
        <x:f>IF(OR($D330="allied",$D330="Alliierte Unterstützung"),"Alliierte Unterstützung",IF(OR($G330="prototype",$G330="fictional",$G330="never"),"Nie eingeführt / fiktiv",IF($E330="","Unklar",IF('Übersicht'!$B$3&lt;$E330,"Noch nicht eingeführt",IF(AND($F330&lt;&gt;"",'Übersicht'!$B$3&gt;$F330),"Nicht mehr im Einsatz","Im Einsatz")))))</x:f>
        <x:v>Im Einsatz</x:v>
      </x:c>
      <x:c r="I330" s="34" t="str">
        <x:f>IF(H330="Im Einsatz","Ja",IF(H330="Alliierte Unterstützung","n/a","Nein"))</x:f>
        <x:v>Ja</x:v>
      </x:c>
      <x:c r="J330" s="34" t="str">
        <x:v>mittel</x:v>
      </x:c>
      <x:c r="K330" s="34"/>
      <x:c r="L330" s="34" t="str">
        <x:v>https://en.wikipedia.org/wiki/M113_armored_personnel_carrier</x:v>
      </x:c>
      <x:c r="M330" s="34"/>
    </x:row>
    <x:row r="331">
      <x:c r="A331" s="34" t="str">
        <x:v>Israel</x:v>
      </x:c>
      <x:c r="B331" s="34" t="str">
        <x:v>Nagmashot</x:v>
      </x:c>
      <x:c r="C331" s="34" t="str">
        <x:v>Schwerer Transportpanzer</x:v>
      </x:c>
      <x:c r="D331" s="34" t="str">
        <x:v>spätere Epoche / Mitte 1980er</x:v>
      </x:c>
      <x:c r="E331" s="34" t="n">
        <x:v>1984</x:v>
      </x:c>
      <x:c r="F331" s="34" t="n">
        <x:v>1990</x:v>
      </x:c>
      <x:c r="G331" s="34" t="str">
        <x:v>real</x:v>
      </x:c>
      <x:c r="H331" s="34" t="str">
        <x:f>IF(OR($D331="allied",$D331="Alliierte Unterstützung"),"Alliierte Unterstützung",IF(OR($G331="prototype",$G331="fictional",$G331="never"),"Nie eingeführt / fiktiv",IF($E331="","Unklar",IF('Übersicht'!$B$3&lt;$E331,"Noch nicht eingeführt",IF(AND($F331&lt;&gt;"",'Übersicht'!$B$3&gt;$F331),"Nicht mehr im Einsatz","Im Einsatz")))))</x:f>
        <x:v>Im Einsatz</x:v>
      </x:c>
      <x:c r="I331" s="34" t="str">
        <x:f>IF(H331="Im Einsatz","Ja",IF(H331="Alliierte Unterstützung","n/a","Nein"))</x:f>
        <x:v>Ja</x:v>
      </x:c>
      <x:c r="J331" s="34" t="str">
        <x:v>mittel</x:v>
      </x:c>
      <x:c r="K331" s="34" t="str">
        <x:v>Schwerer APC auf Centurion-Basis; Mitte 1980er eingeführt.</x:v>
      </x:c>
      <x:c r="L331" s="34" t="str">
        <x:v>https://en.wikipedia.org/wiki/Nagmashot</x:v>
      </x:c>
      <x:c r="M331" s="34" t="str">
        <x:v>H47</x:v>
      </x:c>
    </x:row>
    <x:row r="332">
      <x:c r="A332" s="34" t="str">
        <x:v>Israel</x:v>
      </x:c>
      <x:c r="B332" s="34" t="str">
        <x:v>RBY-1 / Rabbi</x:v>
      </x:c>
      <x:c r="C332" s="34" t="str">
        <x:v>Späh-/Panzerabwehrfahrzeug</x:v>
      </x:c>
      <x:c r="D332" s="34" t="str">
        <x:v>national</x:v>
      </x:c>
      <x:c r="E332" s="34" t="n">
        <x:v>1975</x:v>
      </x:c>
      <x:c r="F332" s="34" t="n">
        <x:v>1990</x:v>
      </x:c>
      <x:c r="G332" s="34" t="str">
        <x:v>real</x:v>
      </x:c>
      <x:c r="H332" s="34" t="str">
        <x:f>IF(OR($D332="allied",$D332="Alliierte Unterstützung"),"Alliierte Unterstützung",IF(OR($G332="prototype",$G332="fictional",$G332="never"),"Nie eingeführt / fiktiv",IF($E332="","Unklar",IF('Übersicht'!$B$3&lt;$E332,"Noch nicht eingeführt",IF(AND($F332&lt;&gt;"",'Übersicht'!$B$3&gt;$F332),"Nicht mehr im Einsatz","Im Einsatz")))))</x:f>
        <x:v>Im Einsatz</x:v>
      </x:c>
      <x:c r="I332" s="34" t="str">
        <x:f>IF(H332="Im Einsatz","Ja",IF(H332="Alliierte Unterstützung","n/a","Nein"))</x:f>
        <x:v>Ja</x:v>
      </x:c>
      <x:c r="J332" s="34" t="str">
        <x:v>niedrig</x:v>
      </x:c>
      <x:c r="K332" s="34" t="str">
        <x:v>RBY-1-Familie; TOW-Träger in Team Yankee. Jahreswerte näherungsweise.</x:v>
      </x:c>
      <x:c r="L332" s="34" t="str">
        <x:v>https://en.wikipedia.org/wiki/RBY_MK_1</x:v>
      </x:c>
      <x:c r="M332" s="34"/>
    </x:row>
    <x:row r="333">
      <x:c r="A333" s="34" t="str">
        <x:v>Israel</x:v>
      </x:c>
      <x:c r="B333" s="34" t="str">
        <x:v>Pereh</x:v>
      </x:c>
      <x:c r="C333" s="34" t="str">
        <x:v>Panzerabwehrfahrzeug</x:v>
      </x:c>
      <x:c r="D333" s="34" t="str">
        <x:v>national / ab 1980er</x:v>
      </x:c>
      <x:c r="E333" s="34" t="n">
        <x:v>1985</x:v>
      </x:c>
      <x:c r="F333" s="34" t="n">
        <x:v>2017</x:v>
      </x:c>
      <x:c r="G333" s="34" t="str">
        <x:v>real</x:v>
      </x:c>
      <x:c r="H333" s="34" t="str">
        <x:f>IF(OR($D333="allied",$D333="Alliierte Unterstützung"),"Alliierte Unterstützung",IF(OR($G333="prototype",$G333="fictional",$G333="never"),"Nie eingeführt / fiktiv",IF($E333="","Unklar",IF('Übersicht'!$B$3&lt;$E333,"Noch nicht eingeführt",IF(AND($F333&lt;&gt;"",'Übersicht'!$B$3&gt;$F333),"Nicht mehr im Einsatz","Im Einsatz")))))</x:f>
        <x:v>Im Einsatz</x:v>
      </x:c>
      <x:c r="I333" s="34" t="str">
        <x:f>IF(H333="Im Einsatz","Ja",IF(H333="Alliierte Unterstützung","n/a","Nein"))</x:f>
        <x:v>Ja</x:v>
      </x:c>
      <x:c r="J333" s="34" t="str">
        <x:v>mittel</x:v>
      </x:c>
      <x:c r="K333" s="34" t="str">
        <x:v>Entwicklung/Einführung in den 1980ern; genaue öffentliche Datierung lange geheim.</x:v>
      </x:c>
      <x:c r="L333" s="34" t="str">
        <x:v>https://en.wikipedia.org/wiki/Pereh_(missile_carrier)</x:v>
      </x:c>
      <x:c r="M333" s="34" t="str">
        <x:v>H48</x:v>
      </x:c>
    </x:row>
    <x:row r="334">
      <x:c r="A334" s="34" t="str">
        <x:v>Israel</x:v>
      </x:c>
      <x:c r="B334" s="34" t="str">
        <x:v>M109</x:v>
      </x:c>
      <x:c r="C334" s="34" t="str">
        <x:v>Panzerhaubitze</x:v>
      </x:c>
      <x:c r="D334" s="34" t="str">
        <x:v>national</x:v>
      </x:c>
      <x:c r="E334" s="34" t="n">
        <x:v>1973</x:v>
      </x:c>
      <x:c r="F334" s="34"/>
      <x:c r="G334" s="34" t="str">
        <x:v>real</x:v>
      </x:c>
      <x:c r="H334" s="34" t="str">
        <x:f>IF(OR($D334="allied",$D334="Alliierte Unterstützung"),"Alliierte Unterstützung",IF(OR($G334="prototype",$G334="fictional",$G334="never"),"Nie eingeführt / fiktiv",IF($E334="","Unklar",IF('Übersicht'!$B$3&lt;$E334,"Noch nicht eingeführt",IF(AND($F334&lt;&gt;"",'Übersicht'!$B$3&gt;$F334),"Nicht mehr im Einsatz","Im Einsatz")))))</x:f>
        <x:v>Im Einsatz</x:v>
      </x:c>
      <x:c r="I334" s="34" t="str">
        <x:f>IF(H334="Im Einsatz","Ja",IF(H334="Alliierte Unterstützung","n/a","Nein"))</x:f>
        <x:v>Ja</x:v>
      </x:c>
      <x:c r="J334" s="34" t="str">
        <x:v>mittel</x:v>
      </x:c>
      <x:c r="K334" s="34"/>
      <x:c r="L334" s="34" t="str">
        <x:v>https://en.wikipedia.org/wiki/M109_howitzer</x:v>
      </x:c>
      <x:c r="M334" s="34"/>
    </x:row>
    <x:row r="335">
      <x:c r="A335" s="34" t="str">
        <x:v>Israel</x:v>
      </x:c>
      <x:c r="B335" s="34" t="str">
        <x:v>M270 MLRS</x:v>
      </x:c>
      <x:c r="C335" s="34" t="str">
        <x:v>Raketenartillerie</x:v>
      </x:c>
      <x:c r="D335" s="34" t="str">
        <x:v>spätere Epoche</x:v>
      </x:c>
      <x:c r="E335" s="34" t="n">
        <x:v>1994</x:v>
      </x:c>
      <x:c r="F335" s="34"/>
      <x:c r="G335" s="34" t="str">
        <x:v>real</x:v>
      </x:c>
      <x:c r="H335" s="34" t="str">
        <x:f>IF(OR($D335="allied",$D335="Alliierte Unterstützung"),"Alliierte Unterstützung",IF(OR($G335="prototype",$G335="fictional",$G335="never"),"Nie eingeführt / fiktiv",IF($E335="","Unklar",IF('Übersicht'!$B$3&lt;$E335,"Noch nicht eingeführt",IF(AND($F335&lt;&gt;"",'Übersicht'!$B$3&gt;$F335),"Nicht mehr im Einsatz","Im Einsatz")))))</x:f>
        <x:v>Noch nicht eingeführt</x:v>
      </x:c>
      <x:c r="I335" s="34" t="str">
        <x:f>IF(H335="Im Einsatz","Ja",IF(H335="Alliierte Unterstützung","n/a","Nein"))</x:f>
        <x:v>Nein</x:v>
      </x:c>
      <x:c r="J335" s="34" t="str">
        <x:v>mittel</x:v>
      </x:c>
      <x:c r="K335" s="34" t="str">
        <x:v>Israel erhielt MLRS erst nach 1985.</x:v>
      </x:c>
      <x:c r="L335" s="34" t="str">
        <x:v>https://en.wikipedia.org/wiki/M270_Multiple_Launch_Rocket_System</x:v>
      </x:c>
      <x:c r="M335" s="34"/>
    </x:row>
    <x:row r="336">
      <x:c r="A336" s="34" t="str">
        <x:v>Israel</x:v>
      </x:c>
      <x:c r="B336" s="34" t="str">
        <x:v>BM-21 (erbeutet)</x:v>
      </x:c>
      <x:c r="C336" s="34" t="str">
        <x:v>Raketenartillerie</x:v>
      </x:c>
      <x:c r="D336" s="34" t="str">
        <x:v>national / Beutegerät</x:v>
      </x:c>
      <x:c r="E336" s="34" t="n">
        <x:v>1973</x:v>
      </x:c>
      <x:c r="F336" s="34" t="n">
        <x:v>1990</x:v>
      </x:c>
      <x:c r="G336" s="34" t="str">
        <x:v>captured</x:v>
      </x:c>
      <x:c r="H336" s="34" t="str">
        <x:f>IF(OR($D336="allied",$D336="Alliierte Unterstützung"),"Alliierte Unterstützung",IF(OR($G336="prototype",$G336="fictional",$G336="never"),"Nie eingeführt / fiktiv",IF($E336="","Unklar",IF('Übersicht'!$B$3&lt;$E336,"Noch nicht eingeführt",IF(AND($F336&lt;&gt;"",'Übersicht'!$B$3&gt;$F336),"Nicht mehr im Einsatz","Im Einsatz")))))</x:f>
        <x:v>Im Einsatz</x:v>
      </x:c>
      <x:c r="I336" s="34" t="str">
        <x:f>IF(H336="Im Einsatz","Ja",IF(H336="Alliierte Unterstützung","n/a","Nein"))</x:f>
        <x:v>Ja</x:v>
      </x:c>
      <x:c r="J336" s="34" t="str">
        <x:v>niedrig</x:v>
      </x:c>
      <x:c r="K336" s="34" t="str">
        <x:v>Erbeutete Systeme; keine standardisierte Beschaffungsserie.</x:v>
      </x:c>
      <x:c r="L336" s="34" t="str">
        <x:v>https://en.wikipedia.org/wiki/BM-21_Grad</x:v>
      </x:c>
      <x:c r="M336" s="34" t="str">
        <x:v>H39</x:v>
      </x:c>
    </x:row>
    <x:row r="337">
      <x:c r="A337" s="34" t="str">
        <x:v>Israel</x:v>
      </x:c>
      <x:c r="B337" s="34" t="str">
        <x:v>M163 VADS</x:v>
      </x:c>
      <x:c r="C337" s="34" t="str">
        <x:v>Flugabwehrkanonenpanzer</x:v>
      </x:c>
      <x:c r="D337" s="34" t="str">
        <x:v>national</x:v>
      </x:c>
      <x:c r="E337" s="34" t="n">
        <x:v>1975</x:v>
      </x:c>
      <x:c r="F337" s="34" t="n">
        <x:v>2006</x:v>
      </x:c>
      <x:c r="G337" s="34" t="str">
        <x:v>real</x:v>
      </x:c>
      <x:c r="H337" s="34" t="str">
        <x:f>IF(OR($D337="allied",$D337="Alliierte Unterstützung"),"Alliierte Unterstützung",IF(OR($G337="prototype",$G337="fictional",$G337="never"),"Nie eingeführt / fiktiv",IF($E337="","Unklar",IF('Übersicht'!$B$3&lt;$E337,"Noch nicht eingeführt",IF(AND($F337&lt;&gt;"",'Übersicht'!$B$3&gt;$F337),"Nicht mehr im Einsatz","Im Einsatz")))))</x:f>
        <x:v>Im Einsatz</x:v>
      </x:c>
      <x:c r="I337" s="34" t="str">
        <x:f>IF(H337="Im Einsatz","Ja",IF(H337="Alliierte Unterstützung","n/a","Nein"))</x:f>
        <x:v>Ja</x:v>
      </x:c>
      <x:c r="J337" s="34" t="str">
        <x:v>mittel</x:v>
      </x:c>
      <x:c r="K337" s="34"/>
      <x:c r="L337" s="34" t="str">
        <x:v>https://en.wikipedia.org/wiki/M163_VADS</x:v>
      </x:c>
      <x:c r="M337" s="34" t="str">
        <x:v>H14</x:v>
      </x:c>
    </x:row>
    <x:row r="338">
      <x:c r="A338" s="34" t="str">
        <x:v>Israel</x:v>
      </x:c>
      <x:c r="B338" s="34" t="str">
        <x:v>ZSU-23-4 Shilka</x:v>
      </x:c>
      <x:c r="C338" s="34" t="str">
        <x:v>Flugabwehrkanonenpanzer</x:v>
      </x:c>
      <x:c r="D338" s="34" t="str">
        <x:v>Beutegerät / Spieloption</x:v>
      </x:c>
      <x:c r="E338" s="34" t="n">
        <x:v>1973</x:v>
      </x:c>
      <x:c r="F338" s="34" t="n">
        <x:v>1990</x:v>
      </x:c>
      <x:c r="G338" s="34" t="str">
        <x:v>captured</x:v>
      </x:c>
      <x:c r="H338" s="34" t="str">
        <x:f>IF(OR($D338="allied",$D338="Alliierte Unterstützung"),"Alliierte Unterstützung",IF(OR($G338="prototype",$G338="fictional",$G338="never"),"Nie eingeführt / fiktiv",IF($E338="","Unklar",IF('Übersicht'!$B$3&lt;$E338,"Noch nicht eingeführt",IF(AND($F338&lt;&gt;"",'Übersicht'!$B$3&gt;$F338),"Nicht mehr im Einsatz","Im Einsatz")))))</x:f>
        <x:v>Im Einsatz</x:v>
      </x:c>
      <x:c r="I338" s="34" t="str">
        <x:f>IF(H338="Im Einsatz","Ja",IF(H338="Alliierte Unterstützung","n/a","Nein"))</x:f>
        <x:v>Ja</x:v>
      </x:c>
      <x:c r="J338" s="34" t="str">
        <x:v>niedrig</x:v>
      </x:c>
      <x:c r="K338" s="34" t="str">
        <x:v>Erbeutete arabische Systeme; Spieloption.</x:v>
      </x:c>
      <x:c r="L338" s="34" t="str">
        <x:v>https://en.wikipedia.org/wiki/ZSU-23-4_Shilka</x:v>
      </x:c>
      <x:c r="M338" s="34" t="str">
        <x:v>H36</x:v>
      </x:c>
    </x:row>
    <x:row r="339">
      <x:c r="A339" s="34" t="str">
        <x:v>Israel</x:v>
      </x:c>
      <x:c r="B339" s="34" t="str">
        <x:v>M48 Chaparral</x:v>
      </x:c>
      <x:c r="C339" s="34" t="str">
        <x:v>Flugabwehrrakete</x:v>
      </x:c>
      <x:c r="D339" s="34" t="str">
        <x:v>national</x:v>
      </x:c>
      <x:c r="E339" s="34" t="n">
        <x:v>1973</x:v>
      </x:c>
      <x:c r="F339" s="34" t="n">
        <x:v>2003</x:v>
      </x:c>
      <x:c r="G339" s="34" t="str">
        <x:v>real</x:v>
      </x:c>
      <x:c r="H339" s="34" t="str">
        <x:f>IF(OR($D339="allied",$D339="Alliierte Unterstützung"),"Alliierte Unterstützung",IF(OR($G339="prototype",$G339="fictional",$G339="never"),"Nie eingeführt / fiktiv",IF($E339="","Unklar",IF('Übersicht'!$B$3&lt;$E339,"Noch nicht eingeführt",IF(AND($F339&lt;&gt;"",'Übersicht'!$B$3&gt;$F339),"Nicht mehr im Einsatz","Im Einsatz")))))</x:f>
        <x:v>Im Einsatz</x:v>
      </x:c>
      <x:c r="I339" s="34" t="str">
        <x:f>IF(H339="Im Einsatz","Ja",IF(H339="Alliierte Unterstützung","n/a","Nein"))</x:f>
        <x:v>Ja</x:v>
      </x:c>
      <x:c r="J339" s="34" t="str">
        <x:v>mittel</x:v>
      </x:c>
      <x:c r="K339" s="34"/>
      <x:c r="L339" s="34" t="str">
        <x:v>https://en.wikipedia.org/wiki/MIM-72_Chaparral</x:v>
      </x:c>
      <x:c r="M339" s="34"/>
    </x:row>
    <x:row r="340">
      <x:c r="A340" s="34" t="str">
        <x:v>Israel</x:v>
      </x:c>
      <x:c r="B340" s="34" t="str">
        <x:v>AH-1 Cobra/Viper</x:v>
      </x:c>
      <x:c r="C340" s="34" t="str">
        <x:v>Kampfhubschrauber</x:v>
      </x:c>
      <x:c r="D340" s="34" t="str">
        <x:v>national</x:v>
      </x:c>
      <x:c r="E340" s="34" t="n">
        <x:v>1975</x:v>
      </x:c>
      <x:c r="F340" s="34" t="n">
        <x:v>2013</x:v>
      </x:c>
      <x:c r="G340" s="34" t="str">
        <x:v>real</x:v>
      </x:c>
      <x:c r="H340" s="34" t="str">
        <x:f>IF(OR($D340="allied",$D340="Alliierte Unterstützung"),"Alliierte Unterstützung",IF(OR($G340="prototype",$G340="fictional",$G340="never"),"Nie eingeführt / fiktiv",IF($E340="","Unklar",IF('Übersicht'!$B$3&lt;$E340,"Noch nicht eingeführt",IF(AND($F340&lt;&gt;"",'Übersicht'!$B$3&gt;$F340),"Nicht mehr im Einsatz","Im Einsatz")))))</x:f>
        <x:v>Im Einsatz</x:v>
      </x:c>
      <x:c r="I340" s="34" t="str">
        <x:f>IF(H340="Im Einsatz","Ja",IF(H340="Alliierte Unterstützung","n/a","Nein"))</x:f>
        <x:v>Ja</x:v>
      </x:c>
      <x:c r="J340" s="34" t="str">
        <x:v>mittel</x:v>
      </x:c>
      <x:c r="K340" s="34"/>
      <x:c r="L340" s="34" t="str">
        <x:v>https://en.wikipedia.org/wiki/Bell_AH-1_Cobra</x:v>
      </x:c>
      <x:c r="M340" s="34"/>
    </x:row>
    <x:row r="341">
      <x:c r="A341" s="34" t="str">
        <x:v>Israel</x:v>
      </x:c>
      <x:c r="B341" s="34" t="str">
        <x:v>A-4 Skyhawk</x:v>
      </x:c>
      <x:c r="C341" s="34" t="str">
        <x:v>Erdkampfflugzeug</x:v>
      </x:c>
      <x:c r="D341" s="34" t="str">
        <x:v>national</x:v>
      </x:c>
      <x:c r="E341" s="34" t="n">
        <x:v>1967</x:v>
      </x:c>
      <x:c r="F341" s="34" t="n">
        <x:v>2015</x:v>
      </x:c>
      <x:c r="G341" s="34" t="str">
        <x:v>real</x:v>
      </x:c>
      <x:c r="H341" s="34" t="str">
        <x:f>IF(OR($D341="allied",$D341="Alliierte Unterstützung"),"Alliierte Unterstützung",IF(OR($G341="prototype",$G341="fictional",$G341="never"),"Nie eingeführt / fiktiv",IF($E341="","Unklar",IF('Übersicht'!$B$3&lt;$E341,"Noch nicht eingeführt",IF(AND($F341&lt;&gt;"",'Übersicht'!$B$3&gt;$F341),"Nicht mehr im Einsatz","Im Einsatz")))))</x:f>
        <x:v>Im Einsatz</x:v>
      </x:c>
      <x:c r="I341" s="34" t="str">
        <x:f>IF(H341="Im Einsatz","Ja",IF(H341="Alliierte Unterstützung","n/a","Nein"))</x:f>
        <x:v>Ja</x:v>
      </x:c>
      <x:c r="J341" s="34" t="str">
        <x:v>mittel</x:v>
      </x:c>
      <x:c r="K341" s="34"/>
      <x:c r="L341" s="34" t="str">
        <x:v>https://en.wikipedia.org/wiki/Douglas_A-4_Skyhawk</x:v>
      </x:c>
      <x:c r="M341" s="34"/>
    </x:row>
    <x:row r="342">
      <x:c r="A342" s="34" t="str">
        <x:v>Israel</x:v>
      </x:c>
      <x:c r="B342" s="34" t="str">
        <x:v>UH-1 Huey</x:v>
      </x:c>
      <x:c r="C342" s="34" t="str">
        <x:v>Transporthubschrauber</x:v>
      </x:c>
      <x:c r="D342" s="34" t="str">
        <x:v>national</x:v>
      </x:c>
      <x:c r="E342" s="34" t="n">
        <x:v>1968</x:v>
      </x:c>
      <x:c r="F342" s="34" t="n">
        <x:v>2002</x:v>
      </x:c>
      <x:c r="G342" s="34" t="str">
        <x:v>real</x:v>
      </x:c>
      <x:c r="H342" s="34" t="str">
        <x:f>IF(OR($D342="allied",$D342="Alliierte Unterstützung"),"Alliierte Unterstützung",IF(OR($G342="prototype",$G342="fictional",$G342="never"),"Nie eingeführt / fiktiv",IF($E342="","Unklar",IF('Übersicht'!$B$3&lt;$E342,"Noch nicht eingeführt",IF(AND($F342&lt;&gt;"",'Übersicht'!$B$3&gt;$F342),"Nicht mehr im Einsatz","Im Einsatz")))))</x:f>
        <x:v>Im Einsatz</x:v>
      </x:c>
      <x:c r="I342" s="34" t="str">
        <x:f>IF(H342="Im Einsatz","Ja",IF(H342="Alliierte Unterstützung","n/a","Nein"))</x:f>
        <x:v>Ja</x:v>
      </x:c>
      <x:c r="J342" s="34" t="str">
        <x:v>mittel</x:v>
      </x:c>
      <x:c r="K342" s="34"/>
      <x:c r="L342" s="34" t="str">
        <x:v>https://en.wikipedia.org/wiki/Bell_UH-1_Iroquois</x:v>
      </x:c>
      <x:c r="M342" s="34"/>
    </x:row>
    <x:row r="343">
      <x:c r="A343" s="34" t="str">
        <x:v>Israel</x:v>
      </x:c>
      <x:c r="B343" s="34" t="str">
        <x:v>CH-53 Sea Stallion</x:v>
      </x:c>
      <x:c r="C343" s="34" t="str">
        <x:v>Transporthubschrauber</x:v>
      </x:c>
      <x:c r="D343" s="34" t="str">
        <x:v>national</x:v>
      </x:c>
      <x:c r="E343" s="34" t="n">
        <x:v>1969</x:v>
      </x:c>
      <x:c r="F343" s="34"/>
      <x:c r="G343" s="34" t="str">
        <x:v>real</x:v>
      </x:c>
      <x:c r="H343" s="34" t="str">
        <x:f>IF(OR($D343="allied",$D343="Alliierte Unterstützung"),"Alliierte Unterstützung",IF(OR($G343="prototype",$G343="fictional",$G343="never"),"Nie eingeführt / fiktiv",IF($E343="","Unklar",IF('Übersicht'!$B$3&lt;$E343,"Noch nicht eingeführt",IF(AND($F343&lt;&gt;"",'Übersicht'!$B$3&gt;$F343),"Nicht mehr im Einsatz","Im Einsatz")))))</x:f>
        <x:v>Im Einsatz</x:v>
      </x:c>
      <x:c r="I343" s="34" t="str">
        <x:f>IF(H343="Im Einsatz","Ja",IF(H343="Alliierte Unterstützung","n/a","Nein"))</x:f>
        <x:v>Ja</x:v>
      </x:c>
      <x:c r="J343" s="34" t="str">
        <x:v>mittel</x:v>
      </x:c>
      <x:c r="K343" s="34"/>
      <x:c r="L343" s="34" t="str">
        <x:v>https://en.wikipedia.org/wiki/Sikorsky_CH-53_Sea_Stallion</x:v>
      </x:c>
      <x:c r="M343" s="34"/>
    </x:row>
    <x:row r="344">
      <x:c r="A344" s="34" t="str">
        <x:v>Israel</x:v>
      </x:c>
      <x:c r="B344" s="34" t="str">
        <x:v>M47 Dragon</x:v>
      </x:c>
      <x:c r="C344" s="34" t="str">
        <x:v>Panzerabwehrlenkwaffe</x:v>
      </x:c>
      <x:c r="D344" s="34" t="str">
        <x:v>national</x:v>
      </x:c>
      <x:c r="E344" s="34" t="n">
        <x:v>1975</x:v>
      </x:c>
      <x:c r="F344" s="34" t="n">
        <x:v>1990</x:v>
      </x:c>
      <x:c r="G344" s="34" t="str">
        <x:v>real</x:v>
      </x:c>
      <x:c r="H344" s="34" t="str">
        <x:f>IF(OR($D344="allied",$D344="Alliierte Unterstützung"),"Alliierte Unterstützung",IF(OR($G344="prototype",$G344="fictional",$G344="never"),"Nie eingeführt / fiktiv",IF($E344="","Unklar",IF('Übersicht'!$B$3&lt;$E344,"Noch nicht eingeführt",IF(AND($F344&lt;&gt;"",'Übersicht'!$B$3&gt;$F344),"Nicht mehr im Einsatz","Im Einsatz")))))</x:f>
        <x:v>Im Einsatz</x:v>
      </x:c>
      <x:c r="I344" s="34" t="str">
        <x:f>IF(H344="Im Einsatz","Ja",IF(H344="Alliierte Unterstützung","n/a","Nein"))</x:f>
        <x:v>Ja</x:v>
      </x:c>
      <x:c r="J344" s="34" t="str">
        <x:v>mittel</x:v>
      </x:c>
      <x:c r="K344" s="34"/>
      <x:c r="L344" s="34" t="str">
        <x:v>https://en.wikipedia.org/wiki/M47_Dragon</x:v>
      </x:c>
      <x:c r="M344" s="34"/>
    </x:row>
    <x:row r="345">
      <x:c r="A345" s="34" t="str">
        <x:v>Israel</x:v>
      </x:c>
      <x:c r="B345" s="34" t="str">
        <x:v>TOW / MAPATS</x:v>
      </x:c>
      <x:c r="C345" s="34" t="str">
        <x:v>Panzerabwehrlenkwaffe</x:v>
      </x:c>
      <x:c r="D345" s="34" t="str">
        <x:v>national</x:v>
      </x:c>
      <x:c r="E345" s="34" t="n">
        <x:v>1976</x:v>
      </x:c>
      <x:c r="F345" s="34"/>
      <x:c r="G345" s="34" t="str">
        <x:v>real</x:v>
      </x:c>
      <x:c r="H345" s="34" t="str">
        <x:f>IF(OR($D345="allied",$D345="Alliierte Unterstützung"),"Alliierte Unterstützung",IF(OR($G345="prototype",$G345="fictional",$G345="never"),"Nie eingeführt / fiktiv",IF($E345="","Unklar",IF('Übersicht'!$B$3&lt;$E345,"Noch nicht eingeführt",IF(AND($F345&lt;&gt;"",'Übersicht'!$B$3&gt;$F345),"Nicht mehr im Einsatz","Im Einsatz")))))</x:f>
        <x:v>Im Einsatz</x:v>
      </x:c>
      <x:c r="I345" s="34" t="str">
        <x:f>IF(H345="Im Einsatz","Ja",IF(H345="Alliierte Unterstützung","n/a","Nein"))</x:f>
        <x:v>Ja</x:v>
      </x:c>
      <x:c r="J345" s="34" t="str">
        <x:v>niedrig</x:v>
      </x:c>
      <x:c r="K345" s="34" t="str">
        <x:v>TOW real; MAPATS ab 1980er/1990er je Variante.</x:v>
      </x:c>
      <x:c r="L345" s="34" t="str">
        <x:v>https://en.wikipedia.org/wiki/MAPATS</x:v>
      </x:c>
      <x:c r="M345" s="34"/>
    </x:row>
    <x:row r="346">
      <x:c r="A346" s="34" t="str">
        <x:v>Israel</x:v>
      </x:c>
      <x:c r="B346" s="34" t="str">
        <x:v>B-300</x:v>
      </x:c>
      <x:c r="C346" s="34" t="str">
        <x:v>Panzerabwehrhandwaffe</x:v>
      </x:c>
      <x:c r="D346" s="34" t="str">
        <x:v>national</x:v>
      </x:c>
      <x:c r="E346" s="34" t="n">
        <x:v>1980</x:v>
      </x:c>
      <x:c r="F346" s="34"/>
      <x:c r="G346" s="34" t="str">
        <x:v>real</x:v>
      </x:c>
      <x:c r="H346" s="34" t="str">
        <x:f>IF(OR($D346="allied",$D346="Alliierte Unterstützung"),"Alliierte Unterstützung",IF(OR($G346="prototype",$G346="fictional",$G346="never"),"Nie eingeführt / fiktiv",IF($E346="","Unklar",IF('Übersicht'!$B$3&lt;$E346,"Noch nicht eingeführt",IF(AND($F346&lt;&gt;"",'Übersicht'!$B$3&gt;$F346),"Nicht mehr im Einsatz","Im Einsatz")))))</x:f>
        <x:v>Im Einsatz</x:v>
      </x:c>
      <x:c r="I346" s="34" t="str">
        <x:f>IF(H346="Im Einsatz","Ja",IF(H346="Alliierte Unterstützung","n/a","Nein"))</x:f>
        <x:v>Ja</x:v>
      </x:c>
      <x:c r="J346" s="34" t="str">
        <x:v>mittel</x:v>
      </x:c>
      <x:c r="K346" s="34"/>
      <x:c r="L346" s="34" t="str">
        <x:v>https://en.wikipedia.org/wiki/B-300</x:v>
      </x:c>
      <x:c r="M346" s="34"/>
    </x:row>
    <x:row r="347">
      <x:c r="A347" s="34" t="str">
        <x:v>Israel</x:v>
      </x:c>
      <x:c r="B347" s="34" t="str">
        <x:v>Galil</x:v>
      </x:c>
      <x:c r="C347" s="34" t="str">
        <x:v>Sturmgewehr</x:v>
      </x:c>
      <x:c r="D347" s="34" t="str">
        <x:v>national</x:v>
      </x:c>
      <x:c r="E347" s="34" t="n">
        <x:v>1972</x:v>
      </x:c>
      <x:c r="F347" s="34"/>
      <x:c r="G347" s="34" t="str">
        <x:v>real</x:v>
      </x:c>
      <x:c r="H347" s="34" t="str">
        <x:f>IF(OR($D347="allied",$D347="Alliierte Unterstützung"),"Alliierte Unterstützung",IF(OR($G347="prototype",$G347="fictional",$G347="never"),"Nie eingeführt / fiktiv",IF($E347="","Unklar",IF('Übersicht'!$B$3&lt;$E347,"Noch nicht eingeführt",IF(AND($F347&lt;&gt;"",'Übersicht'!$B$3&gt;$F347),"Nicht mehr im Einsatz","Im Einsatz")))))</x:f>
        <x:v>Im Einsatz</x:v>
      </x:c>
      <x:c r="I347" s="34" t="str">
        <x:f>IF(H347="Im Einsatz","Ja",IF(H347="Alliierte Unterstützung","n/a","Nein"))</x:f>
        <x:v>Ja</x:v>
      </x:c>
      <x:c r="J347" s="34" t="str">
        <x:v>mittel</x:v>
      </x:c>
      <x:c r="K347" s="34"/>
      <x:c r="L347" s="34" t="str">
        <x:v>https://en.wikipedia.org/wiki/IMI_Galil</x:v>
      </x:c>
      <x:c r="M347" s="34"/>
    </x:row>
    <x:row r="348">
      <x:c r="A348" s="34" t="str">
        <x:v>Irak</x:v>
      </x:c>
      <x:c r="B348" s="34" t="str">
        <x:v>T-72M</x:v>
      </x:c>
      <x:c r="C348" s="34" t="str">
        <x:v>Kampfpanzer</x:v>
      </x:c>
      <x:c r="D348" s="34" t="str">
        <x:v>national</x:v>
      </x:c>
      <x:c r="E348" s="34" t="n">
        <x:v>1982</x:v>
      </x:c>
      <x:c r="F348" s="34" t="n">
        <x:v>2003</x:v>
      </x:c>
      <x:c r="G348" s="34" t="str">
        <x:v>real</x:v>
      </x:c>
      <x:c r="H348" s="34" t="str">
        <x:f>IF(OR($D348="allied",$D348="Alliierte Unterstützung"),"Alliierte Unterstützung",IF(OR($G348="prototype",$G348="fictional",$G348="never"),"Nie eingeführt / fiktiv",IF($E348="","Unklar",IF('Übersicht'!$B$3&lt;$E348,"Noch nicht eingeführt",IF(AND($F348&lt;&gt;"",'Übersicht'!$B$3&gt;$F348),"Nicht mehr im Einsatz","Im Einsatz")))))</x:f>
        <x:v>Im Einsatz</x:v>
      </x:c>
      <x:c r="I348" s="34" t="str">
        <x:f>IF(H348="Im Einsatz","Ja",IF(H348="Alliierte Unterstützung","n/a","Nein"))</x:f>
        <x:v>Ja</x:v>
      </x:c>
      <x:c r="J348" s="34" t="str">
        <x:v>niedrig</x:v>
      </x:c>
      <x:c r="K348" s="34" t="str">
        <x:v>Jahreswerte teils auf Liefer-/Kriegsbeständen basierende Näherung.</x:v>
      </x:c>
      <x:c r="L348" s="34" t="str">
        <x:v>https://www.team-yankee.com/Default.aspx?art_id=6337&amp;tabid=899</x:v>
      </x:c>
      <x:c r="M348" s="34" t="str">
        <x:v>G10</x:v>
      </x:c>
    </x:row>
    <x:row r="349">
      <x:c r="A349" s="34" t="str">
        <x:v>Irak</x:v>
      </x:c>
      <x:c r="B349" s="34" t="str">
        <x:v>T-62</x:v>
      </x:c>
      <x:c r="C349" s="34" t="str">
        <x:v>Kampfpanzer</x:v>
      </x:c>
      <x:c r="D349" s="34" t="str">
        <x:v>national</x:v>
      </x:c>
      <x:c r="E349" s="34" t="n">
        <x:v>1974</x:v>
      </x:c>
      <x:c r="F349" s="34" t="n">
        <x:v>2003</x:v>
      </x:c>
      <x:c r="G349" s="34" t="str">
        <x:v>real</x:v>
      </x:c>
      <x:c r="H349" s="34" t="str">
        <x:f>IF(OR($D349="allied",$D349="Alliierte Unterstützung"),"Alliierte Unterstützung",IF(OR($G349="prototype",$G349="fictional",$G349="never"),"Nie eingeführt / fiktiv",IF($E349="","Unklar",IF('Übersicht'!$B$3&lt;$E349,"Noch nicht eingeführt",IF(AND($F349&lt;&gt;"",'Übersicht'!$B$3&gt;$F349),"Nicht mehr im Einsatz","Im Einsatz")))))</x:f>
        <x:v>Im Einsatz</x:v>
      </x:c>
      <x:c r="I349" s="34" t="str">
        <x:f>IF(H349="Im Einsatz","Ja",IF(H349="Alliierte Unterstützung","n/a","Nein"))</x:f>
        <x:v>Ja</x:v>
      </x:c>
      <x:c r="J349" s="34" t="str">
        <x:v>niedrig</x:v>
      </x:c>
      <x:c r="K349" s="34" t="str">
        <x:v>Jahreswerte teils auf Liefer-/Kriegsbeständen basierende Näherung.</x:v>
      </x:c>
      <x:c r="L349" s="34" t="str">
        <x:v>https://www.team-yankee.com/Default.aspx?art_id=6337&amp;tabid=899</x:v>
      </x:c>
      <x:c r="M349" s="34" t="str">
        <x:v>G10</x:v>
      </x:c>
    </x:row>
    <x:row r="350">
      <x:c r="A350" s="34" t="str">
        <x:v>Irak</x:v>
      </x:c>
      <x:c r="B350" s="34" t="str">
        <x:v>T-55</x:v>
      </x:c>
      <x:c r="C350" s="34" t="str">
        <x:v>Kampfpanzer</x:v>
      </x:c>
      <x:c r="D350" s="34" t="str">
        <x:v>national</x:v>
      </x:c>
      <x:c r="E350" s="34" t="n">
        <x:v>1959</x:v>
      </x:c>
      <x:c r="F350" s="34" t="n">
        <x:v>2003</x:v>
      </x:c>
      <x:c r="G350" s="34" t="str">
        <x:v>real</x:v>
      </x:c>
      <x:c r="H350" s="34" t="str">
        <x:f>IF(OR($D350="allied",$D350="Alliierte Unterstützung"),"Alliierte Unterstützung",IF(OR($G350="prototype",$G350="fictional",$G350="never"),"Nie eingeführt / fiktiv",IF($E350="","Unklar",IF('Übersicht'!$B$3&lt;$E350,"Noch nicht eingeführt",IF(AND($F350&lt;&gt;"",'Übersicht'!$B$3&gt;$F350),"Nicht mehr im Einsatz","Im Einsatz")))))</x:f>
        <x:v>Im Einsatz</x:v>
      </x:c>
      <x:c r="I350" s="34" t="str">
        <x:f>IF(H350="Im Einsatz","Ja",IF(H350="Alliierte Unterstützung","n/a","Nein"))</x:f>
        <x:v>Ja</x:v>
      </x:c>
      <x:c r="J350" s="34" t="str">
        <x:v>niedrig</x:v>
      </x:c>
      <x:c r="K350" s="34" t="str">
        <x:v>Jahreswerte teils auf Liefer-/Kriegsbeständen basierende Näherung.</x:v>
      </x:c>
      <x:c r="L350" s="34" t="str">
        <x:v>https://www.team-yankee.com/Default.aspx?art_id=6337&amp;tabid=899</x:v>
      </x:c>
      <x:c r="M350" s="34" t="str">
        <x:v>G10</x:v>
      </x:c>
    </x:row>
    <x:row r="351">
      <x:c r="A351" s="34" t="str">
        <x:v>Irak</x:v>
      </x:c>
      <x:c r="B351" s="34" t="str">
        <x:v>BMP-1</x:v>
      </x:c>
      <x:c r="C351" s="34" t="str">
        <x:v>Schützenpanzer</x:v>
      </x:c>
      <x:c r="D351" s="34" t="str">
        <x:v>national</x:v>
      </x:c>
      <x:c r="E351" s="34" t="n">
        <x:v>1973</x:v>
      </x:c>
      <x:c r="F351" s="34" t="n">
        <x:v>2003</x:v>
      </x:c>
      <x:c r="G351" s="34" t="str">
        <x:v>real</x:v>
      </x:c>
      <x:c r="H351" s="34" t="str">
        <x:f>IF(OR($D351="allied",$D351="Alliierte Unterstützung"),"Alliierte Unterstützung",IF(OR($G351="prototype",$G351="fictional",$G351="never"),"Nie eingeführt / fiktiv",IF($E351="","Unklar",IF('Übersicht'!$B$3&lt;$E351,"Noch nicht eingeführt",IF(AND($F351&lt;&gt;"",'Übersicht'!$B$3&gt;$F351),"Nicht mehr im Einsatz","Im Einsatz")))))</x:f>
        <x:v>Im Einsatz</x:v>
      </x:c>
      <x:c r="I351" s="34" t="str">
        <x:f>IF(H351="Im Einsatz","Ja",IF(H351="Alliierte Unterstützung","n/a","Nein"))</x:f>
        <x:v>Ja</x:v>
      </x:c>
      <x:c r="J351" s="34" t="str">
        <x:v>niedrig</x:v>
      </x:c>
      <x:c r="K351" s="34" t="str">
        <x:v>Jahreswerte teils auf Liefer-/Kriegsbeständen basierende Näherung.</x:v>
      </x:c>
      <x:c r="L351" s="34" t="str">
        <x:v>https://www.team-yankee.com/Default.aspx?art_id=6337&amp;tabid=899</x:v>
      </x:c>
      <x:c r="M351" s="34" t="str">
        <x:v>G10</x:v>
      </x:c>
    </x:row>
    <x:row r="352">
      <x:c r="A352" s="34" t="str">
        <x:v>Irak</x:v>
      </x:c>
      <x:c r="B352" s="34" t="str">
        <x:v>BTR-60</x:v>
      </x:c>
      <x:c r="C352" s="34" t="str">
        <x:v>Transportpanzer</x:v>
      </x:c>
      <x:c r="D352" s="34" t="str">
        <x:v>national</x:v>
      </x:c>
      <x:c r="E352" s="34" t="n">
        <x:v>1965</x:v>
      </x:c>
      <x:c r="F352" s="34" t="n">
        <x:v>2003</x:v>
      </x:c>
      <x:c r="G352" s="34" t="str">
        <x:v>real</x:v>
      </x:c>
      <x:c r="H352" s="34" t="str">
        <x:f>IF(OR($D352="allied",$D352="Alliierte Unterstützung"),"Alliierte Unterstützung",IF(OR($G352="prototype",$G352="fictional",$G352="never"),"Nie eingeführt / fiktiv",IF($E352="","Unklar",IF('Übersicht'!$B$3&lt;$E352,"Noch nicht eingeführt",IF(AND($F352&lt;&gt;"",'Übersicht'!$B$3&gt;$F352),"Nicht mehr im Einsatz","Im Einsatz")))))</x:f>
        <x:v>Im Einsatz</x:v>
      </x:c>
      <x:c r="I352" s="34" t="str">
        <x:f>IF(H352="Im Einsatz","Ja",IF(H352="Alliierte Unterstützung","n/a","Nein"))</x:f>
        <x:v>Ja</x:v>
      </x:c>
      <x:c r="J352" s="34" t="str">
        <x:v>niedrig</x:v>
      </x:c>
      <x:c r="K352" s="34" t="str">
        <x:v>Jahreswerte teils auf Liefer-/Kriegsbeständen basierende Näherung.</x:v>
      </x:c>
      <x:c r="L352" s="34" t="str">
        <x:v>https://www.team-yankee.com/Default.aspx?art_id=6337&amp;tabid=899</x:v>
      </x:c>
      <x:c r="M352" s="34" t="str">
        <x:v>G10</x:v>
      </x:c>
    </x:row>
    <x:row r="353">
      <x:c r="A353" s="34" t="str">
        <x:v>Irak</x:v>
      </x:c>
      <x:c r="B353" s="34" t="str">
        <x:v>BRDM-2</x:v>
      </x:c>
      <x:c r="C353" s="34" t="str">
        <x:v>Spähpanzer</x:v>
      </x:c>
      <x:c r="D353" s="34" t="str">
        <x:v>national</x:v>
      </x:c>
      <x:c r="E353" s="34" t="n">
        <x:v>1965</x:v>
      </x:c>
      <x:c r="F353" s="34" t="n">
        <x:v>2003</x:v>
      </x:c>
      <x:c r="G353" s="34" t="str">
        <x:v>real</x:v>
      </x:c>
      <x:c r="H353" s="34" t="str">
        <x:f>IF(OR($D353="allied",$D353="Alliierte Unterstützung"),"Alliierte Unterstützung",IF(OR($G353="prototype",$G353="fictional",$G353="never"),"Nie eingeführt / fiktiv",IF($E353="","Unklar",IF('Übersicht'!$B$3&lt;$E353,"Noch nicht eingeführt",IF(AND($F353&lt;&gt;"",'Übersicht'!$B$3&gt;$F353),"Nicht mehr im Einsatz","Im Einsatz")))))</x:f>
        <x:v>Im Einsatz</x:v>
      </x:c>
      <x:c r="I353" s="34" t="str">
        <x:f>IF(H353="Im Einsatz","Ja",IF(H353="Alliierte Unterstützung","n/a","Nein"))</x:f>
        <x:v>Ja</x:v>
      </x:c>
      <x:c r="J353" s="34" t="str">
        <x:v>niedrig</x:v>
      </x:c>
      <x:c r="K353" s="34" t="str">
        <x:v>Jahreswerte teils auf Liefer-/Kriegsbeständen basierende Näherung.</x:v>
      </x:c>
      <x:c r="L353" s="34" t="str">
        <x:v>https://www.team-yankee.com/Default.aspx?art_id=6337&amp;tabid=899</x:v>
      </x:c>
      <x:c r="M353" s="34" t="str">
        <x:v>G10</x:v>
      </x:c>
    </x:row>
    <x:row r="354">
      <x:c r="A354" s="34" t="str">
        <x:v>Irak</x:v>
      </x:c>
      <x:c r="B354" s="34" t="str">
        <x:v>VCR/TH HOT</x:v>
      </x:c>
      <x:c r="C354" s="34" t="str">
        <x:v>Panzerabwehrfahrzeug</x:v>
      </x:c>
      <x:c r="D354" s="34" t="str">
        <x:v>national</x:v>
      </x:c>
      <x:c r="E354" s="34" t="n">
        <x:v>1979</x:v>
      </x:c>
      <x:c r="F354" s="34" t="n">
        <x:v>2003</x:v>
      </x:c>
      <x:c r="G354" s="34" t="str">
        <x:v>real</x:v>
      </x:c>
      <x:c r="H354" s="34" t="str">
        <x:f>IF(OR($D354="allied",$D354="Alliierte Unterstützung"),"Alliierte Unterstützung",IF(OR($G354="prototype",$G354="fictional",$G354="never"),"Nie eingeführt / fiktiv",IF($E354="","Unklar",IF('Übersicht'!$B$3&lt;$E354,"Noch nicht eingeführt",IF(AND($F354&lt;&gt;"",'Übersicht'!$B$3&gt;$F354),"Nicht mehr im Einsatz","Im Einsatz")))))</x:f>
        <x:v>Im Einsatz</x:v>
      </x:c>
      <x:c r="I354" s="34" t="str">
        <x:f>IF(H354="Im Einsatz","Ja",IF(H354="Alliierte Unterstützung","n/a","Nein"))</x:f>
        <x:v>Ja</x:v>
      </x:c>
      <x:c r="J354" s="34" t="str">
        <x:v>niedrig</x:v>
      </x:c>
      <x:c r="K354" s="34" t="str">
        <x:v>Jahreswerte teils auf Liefer-/Kriegsbeständen basierende Näherung.</x:v>
      </x:c>
      <x:c r="L354" s="34" t="str">
        <x:v>https://www.team-yankee.com/Default.aspx?art_id=6337&amp;tabid=899</x:v>
      </x:c>
      <x:c r="M354" s="34" t="str">
        <x:v>G10</x:v>
      </x:c>
    </x:row>
    <x:row r="355">
      <x:c r="A355" s="34" t="str">
        <x:v>Irak</x:v>
      </x:c>
      <x:c r="B355" s="34" t="str">
        <x:v>Spandrel</x:v>
      </x:c>
      <x:c r="C355" s="34" t="str">
        <x:v>Panzerabwehrfahrzeug</x:v>
      </x:c>
      <x:c r="D355" s="34" t="str">
        <x:v>national</x:v>
      </x:c>
      <x:c r="E355" s="34" t="n">
        <x:v>1980</x:v>
      </x:c>
      <x:c r="F355" s="34" t="n">
        <x:v>2003</x:v>
      </x:c>
      <x:c r="G355" s="34" t="str">
        <x:v>real</x:v>
      </x:c>
      <x:c r="H355" s="34" t="str">
        <x:f>IF(OR($D355="allied",$D355="Alliierte Unterstützung"),"Alliierte Unterstützung",IF(OR($G355="prototype",$G355="fictional",$G355="never"),"Nie eingeführt / fiktiv",IF($E355="","Unklar",IF('Übersicht'!$B$3&lt;$E355,"Noch nicht eingeführt",IF(AND($F355&lt;&gt;"",'Übersicht'!$B$3&gt;$F355),"Nicht mehr im Einsatz","Im Einsatz")))))</x:f>
        <x:v>Im Einsatz</x:v>
      </x:c>
      <x:c r="I355" s="34" t="str">
        <x:f>IF(H355="Im Einsatz","Ja",IF(H355="Alliierte Unterstützung","n/a","Nein"))</x:f>
        <x:v>Ja</x:v>
      </x:c>
      <x:c r="J355" s="34" t="str">
        <x:v>niedrig</x:v>
      </x:c>
      <x:c r="K355" s="34" t="str">
        <x:v>Jahreswerte teils auf Liefer-/Kriegsbeständen basierende Näherung.</x:v>
      </x:c>
      <x:c r="L355" s="34" t="str">
        <x:v>https://www.team-yankee.com/Default.aspx?art_id=6337&amp;tabid=899</x:v>
      </x:c>
      <x:c r="M355" s="34" t="str">
        <x:v>G10</x:v>
      </x:c>
    </x:row>
    <x:row r="356">
      <x:c r="A356" s="34" t="str">
        <x:v>Irak</x:v>
      </x:c>
      <x:c r="B356" s="34" t="str">
        <x:v>2S1 Gvozdika</x:v>
      </x:c>
      <x:c r="C356" s="34" t="str">
        <x:v>Panzerhaubitze</x:v>
      </x:c>
      <x:c r="D356" s="34" t="str">
        <x:v>national</x:v>
      </x:c>
      <x:c r="E356" s="34" t="n">
        <x:v>1980</x:v>
      </x:c>
      <x:c r="F356" s="34" t="n">
        <x:v>2003</x:v>
      </x:c>
      <x:c r="G356" s="34" t="str">
        <x:v>real</x:v>
      </x:c>
      <x:c r="H356" s="34" t="str">
        <x:f>IF(OR($D356="allied",$D356="Alliierte Unterstützung"),"Alliierte Unterstützung",IF(OR($G356="prototype",$G356="fictional",$G356="never"),"Nie eingeführt / fiktiv",IF($E356="","Unklar",IF('Übersicht'!$B$3&lt;$E356,"Noch nicht eingeführt",IF(AND($F356&lt;&gt;"",'Übersicht'!$B$3&gt;$F356),"Nicht mehr im Einsatz","Im Einsatz")))))</x:f>
        <x:v>Im Einsatz</x:v>
      </x:c>
      <x:c r="I356" s="34" t="str">
        <x:f>IF(H356="Im Einsatz","Ja",IF(H356="Alliierte Unterstützung","n/a","Nein"))</x:f>
        <x:v>Ja</x:v>
      </x:c>
      <x:c r="J356" s="34" t="str">
        <x:v>niedrig</x:v>
      </x:c>
      <x:c r="K356" s="34" t="str">
        <x:v>Jahreswerte teils auf Liefer-/Kriegsbeständen basierende Näherung.</x:v>
      </x:c>
      <x:c r="L356" s="34" t="str">
        <x:v>https://www.team-yankee.com/Default.aspx?art_id=6337&amp;tabid=899</x:v>
      </x:c>
      <x:c r="M356" s="34" t="str">
        <x:v>G10</x:v>
      </x:c>
    </x:row>
    <x:row r="357">
      <x:c r="A357" s="34" t="str">
        <x:v>Irak</x:v>
      </x:c>
      <x:c r="B357" s="34" t="str">
        <x:v>2S3 Akatsiya</x:v>
      </x:c>
      <x:c r="C357" s="34" t="str">
        <x:v>Panzerhaubitze</x:v>
      </x:c>
      <x:c r="D357" s="34" t="str">
        <x:v>national</x:v>
      </x:c>
      <x:c r="E357" s="34" t="n">
        <x:v>1980</x:v>
      </x:c>
      <x:c r="F357" s="34" t="n">
        <x:v>2003</x:v>
      </x:c>
      <x:c r="G357" s="34" t="str">
        <x:v>real</x:v>
      </x:c>
      <x:c r="H357" s="34" t="str">
        <x:f>IF(OR($D357="allied",$D357="Alliierte Unterstützung"),"Alliierte Unterstützung",IF(OR($G357="prototype",$G357="fictional",$G357="never"),"Nie eingeführt / fiktiv",IF($E357="","Unklar",IF('Übersicht'!$B$3&lt;$E357,"Noch nicht eingeführt",IF(AND($F357&lt;&gt;"",'Übersicht'!$B$3&gt;$F357),"Nicht mehr im Einsatz","Im Einsatz")))))</x:f>
        <x:v>Im Einsatz</x:v>
      </x:c>
      <x:c r="I357" s="34" t="str">
        <x:f>IF(H357="Im Einsatz","Ja",IF(H357="Alliierte Unterstützung","n/a","Nein"))</x:f>
        <x:v>Ja</x:v>
      </x:c>
      <x:c r="J357" s="34" t="str">
        <x:v>niedrig</x:v>
      </x:c>
      <x:c r="K357" s="34" t="str">
        <x:v>Jahreswerte teils auf Liefer-/Kriegsbeständen basierende Näherung.</x:v>
      </x:c>
      <x:c r="L357" s="34" t="str">
        <x:v>https://www.team-yankee.com/Default.aspx?art_id=6337&amp;tabid=899</x:v>
      </x:c>
      <x:c r="M357" s="34" t="str">
        <x:v>G10</x:v>
      </x:c>
    </x:row>
    <x:row r="358">
      <x:c r="A358" s="34" t="str">
        <x:v>Irak</x:v>
      </x:c>
      <x:c r="B358" s="34" t="str">
        <x:v>AMX AuF1</x:v>
      </x:c>
      <x:c r="C358" s="34" t="str">
        <x:v>Panzerhaubitze</x:v>
      </x:c>
      <x:c r="D358" s="34" t="str">
        <x:v>national</x:v>
      </x:c>
      <x:c r="E358" s="34" t="n">
        <x:v>1983</x:v>
      </x:c>
      <x:c r="F358" s="34" t="n">
        <x:v>2003</x:v>
      </x:c>
      <x:c r="G358" s="34" t="str">
        <x:v>real</x:v>
      </x:c>
      <x:c r="H358" s="34" t="str">
        <x:f>IF(OR($D358="allied",$D358="Alliierte Unterstützung"),"Alliierte Unterstützung",IF(OR($G358="prototype",$G358="fictional",$G358="never"),"Nie eingeführt / fiktiv",IF($E358="","Unklar",IF('Übersicht'!$B$3&lt;$E358,"Noch nicht eingeführt",IF(AND($F358&lt;&gt;"",'Übersicht'!$B$3&gt;$F358),"Nicht mehr im Einsatz","Im Einsatz")))))</x:f>
        <x:v>Im Einsatz</x:v>
      </x:c>
      <x:c r="I358" s="34" t="str">
        <x:f>IF(H358="Im Einsatz","Ja",IF(H358="Alliierte Unterstützung","n/a","Nein"))</x:f>
        <x:v>Ja</x:v>
      </x:c>
      <x:c r="J358" s="34" t="str">
        <x:v>niedrig</x:v>
      </x:c>
      <x:c r="K358" s="34" t="str">
        <x:v>Jahreswerte teils auf Liefer-/Kriegsbeständen basierende Näherung.</x:v>
      </x:c>
      <x:c r="L358" s="34" t="str">
        <x:v>https://www.team-yankee.com/Default.aspx?art_id=6337&amp;tabid=899</x:v>
      </x:c>
      <x:c r="M358" s="34" t="str">
        <x:v>G10</x:v>
      </x:c>
    </x:row>
    <x:row r="359">
      <x:c r="A359" s="34" t="str">
        <x:v>Irak</x:v>
      </x:c>
      <x:c r="B359" s="34" t="str">
        <x:v>BM-21 Grad</x:v>
      </x:c>
      <x:c r="C359" s="34" t="str">
        <x:v>Raketenartillerie</x:v>
      </x:c>
      <x:c r="D359" s="34" t="str">
        <x:v>national</x:v>
      </x:c>
      <x:c r="E359" s="34" t="n">
        <x:v>1965</x:v>
      </x:c>
      <x:c r="F359" s="34" t="n">
        <x:v>2003</x:v>
      </x:c>
      <x:c r="G359" s="34" t="str">
        <x:v>real</x:v>
      </x:c>
      <x:c r="H359" s="34" t="str">
        <x:f>IF(OR($D359="allied",$D359="Alliierte Unterstützung"),"Alliierte Unterstützung",IF(OR($G359="prototype",$G359="fictional",$G359="never"),"Nie eingeführt / fiktiv",IF($E359="","Unklar",IF('Übersicht'!$B$3&lt;$E359,"Noch nicht eingeführt",IF(AND($F359&lt;&gt;"",'Übersicht'!$B$3&gt;$F359),"Nicht mehr im Einsatz","Im Einsatz")))))</x:f>
        <x:v>Im Einsatz</x:v>
      </x:c>
      <x:c r="I359" s="34" t="str">
        <x:f>IF(H359="Im Einsatz","Ja",IF(H359="Alliierte Unterstützung","n/a","Nein"))</x:f>
        <x:v>Ja</x:v>
      </x:c>
      <x:c r="J359" s="34" t="str">
        <x:v>niedrig</x:v>
      </x:c>
      <x:c r="K359" s="34" t="str">
        <x:v>Jahreswerte teils auf Liefer-/Kriegsbeständen basierende Näherung.</x:v>
      </x:c>
      <x:c r="L359" s="34" t="str">
        <x:v>https://www.team-yankee.com/Default.aspx?art_id=6337&amp;tabid=899</x:v>
      </x:c>
      <x:c r="M359" s="34" t="str">
        <x:v>G10</x:v>
      </x:c>
    </x:row>
    <x:row r="360">
      <x:c r="A360" s="34" t="str">
        <x:v>Irak</x:v>
      </x:c>
      <x:c r="B360" s="34" t="str">
        <x:v>ZSU-23-4 Shilka</x:v>
      </x:c>
      <x:c r="C360" s="34" t="str">
        <x:v>Flugabwehrkanonenpanzer</x:v>
      </x:c>
      <x:c r="D360" s="34" t="str">
        <x:v>national</x:v>
      </x:c>
      <x:c r="E360" s="34" t="n">
        <x:v>1970</x:v>
      </x:c>
      <x:c r="F360" s="34" t="n">
        <x:v>2003</x:v>
      </x:c>
      <x:c r="G360" s="34" t="str">
        <x:v>real</x:v>
      </x:c>
      <x:c r="H360" s="34" t="str">
        <x:f>IF(OR($D360="allied",$D360="Alliierte Unterstützung"),"Alliierte Unterstützung",IF(OR($G360="prototype",$G360="fictional",$G360="never"),"Nie eingeführt / fiktiv",IF($E360="","Unklar",IF('Übersicht'!$B$3&lt;$E360,"Noch nicht eingeführt",IF(AND($F360&lt;&gt;"",'Übersicht'!$B$3&gt;$F360),"Nicht mehr im Einsatz","Im Einsatz")))))</x:f>
        <x:v>Im Einsatz</x:v>
      </x:c>
      <x:c r="I360" s="34" t="str">
        <x:f>IF(H360="Im Einsatz","Ja",IF(H360="Alliierte Unterstützung","n/a","Nein"))</x:f>
        <x:v>Ja</x:v>
      </x:c>
      <x:c r="J360" s="34" t="str">
        <x:v>niedrig</x:v>
      </x:c>
      <x:c r="K360" s="34" t="str">
        <x:v>Jahreswerte teils auf Liefer-/Kriegsbeständen basierende Näherung.</x:v>
      </x:c>
      <x:c r="L360" s="34" t="str">
        <x:v>https://www.team-yankee.com/Default.aspx?art_id=6337&amp;tabid=899</x:v>
      </x:c>
      <x:c r="M360" s="34" t="str">
        <x:v>G10</x:v>
      </x:c>
    </x:row>
    <x:row r="361">
      <x:c r="A361" s="34" t="str">
        <x:v>Irak</x:v>
      </x:c>
      <x:c r="B361" s="34" t="str">
        <x:v>ZSU-57-2</x:v>
      </x:c>
      <x:c r="C361" s="34" t="str">
        <x:v>Flugabwehrkanonenpanzer</x:v>
      </x:c>
      <x:c r="D361" s="34" t="str">
        <x:v>national</x:v>
      </x:c>
      <x:c r="E361" s="34" t="n">
        <x:v>1960</x:v>
      </x:c>
      <x:c r="F361" s="34" t="n">
        <x:v>2003</x:v>
      </x:c>
      <x:c r="G361" s="34" t="str">
        <x:v>real</x:v>
      </x:c>
      <x:c r="H361" s="34" t="str">
        <x:f>IF(OR($D361="allied",$D361="Alliierte Unterstützung"),"Alliierte Unterstützung",IF(OR($G361="prototype",$G361="fictional",$G361="never"),"Nie eingeführt / fiktiv",IF($E361="","Unklar",IF('Übersicht'!$B$3&lt;$E361,"Noch nicht eingeführt",IF(AND($F361&lt;&gt;"",'Übersicht'!$B$3&gt;$F361),"Nicht mehr im Einsatz","Im Einsatz")))))</x:f>
        <x:v>Im Einsatz</x:v>
      </x:c>
      <x:c r="I361" s="34" t="str">
        <x:f>IF(H361="Im Einsatz","Ja",IF(H361="Alliierte Unterstützung","n/a","Nein"))</x:f>
        <x:v>Ja</x:v>
      </x:c>
      <x:c r="J361" s="34" t="str">
        <x:v>niedrig</x:v>
      </x:c>
      <x:c r="K361" s="34" t="str">
        <x:v>Jahreswerte teils auf Liefer-/Kriegsbeständen basierende Näherung.</x:v>
      </x:c>
      <x:c r="L361" s="34" t="str">
        <x:v>https://www.team-yankee.com/Default.aspx?art_id=6337&amp;tabid=899</x:v>
      </x:c>
      <x:c r="M361" s="34" t="str">
        <x:v>G10</x:v>
      </x:c>
    </x:row>
    <x:row r="362">
      <x:c r="A362" s="34" t="str">
        <x:v>Irak</x:v>
      </x:c>
      <x:c r="B362" s="34" t="str">
        <x:v>SA-8 Gecko</x:v>
      </x:c>
      <x:c r="C362" s="34" t="str">
        <x:v>Flugabwehrrakete</x:v>
      </x:c>
      <x:c r="D362" s="34" t="str">
        <x:v>national</x:v>
      </x:c>
      <x:c r="E362" s="34" t="n">
        <x:v>1980</x:v>
      </x:c>
      <x:c r="F362" s="34" t="n">
        <x:v>2003</x:v>
      </x:c>
      <x:c r="G362" s="34" t="str">
        <x:v>real</x:v>
      </x:c>
      <x:c r="H362" s="34" t="str">
        <x:f>IF(OR($D362="allied",$D362="Alliierte Unterstützung"),"Alliierte Unterstützung",IF(OR($G362="prototype",$G362="fictional",$G362="never"),"Nie eingeführt / fiktiv",IF($E362="","Unklar",IF('Übersicht'!$B$3&lt;$E362,"Noch nicht eingeführt",IF(AND($F362&lt;&gt;"",'Übersicht'!$B$3&gt;$F362),"Nicht mehr im Einsatz","Im Einsatz")))))</x:f>
        <x:v>Im Einsatz</x:v>
      </x:c>
      <x:c r="I362" s="34" t="str">
        <x:f>IF(H362="Im Einsatz","Ja",IF(H362="Alliierte Unterstützung","n/a","Nein"))</x:f>
        <x:v>Ja</x:v>
      </x:c>
      <x:c r="J362" s="34" t="str">
        <x:v>niedrig</x:v>
      </x:c>
      <x:c r="K362" s="34" t="str">
        <x:v>Jahreswerte teils auf Liefer-/Kriegsbeständen basierende Näherung.</x:v>
      </x:c>
      <x:c r="L362" s="34" t="str">
        <x:v>https://www.team-yankee.com/Default.aspx?art_id=6337&amp;tabid=899</x:v>
      </x:c>
      <x:c r="M362" s="34" t="str">
        <x:v>G10</x:v>
      </x:c>
    </x:row>
    <x:row r="363">
      <x:c r="A363" s="34" t="str">
        <x:v>Irak</x:v>
      </x:c>
      <x:c r="B363" s="34" t="str">
        <x:v>SA-9 Gaskin</x:v>
      </x:c>
      <x:c r="C363" s="34" t="str">
        <x:v>Flugabwehrrakete</x:v>
      </x:c>
      <x:c r="D363" s="34" t="str">
        <x:v>national</x:v>
      </x:c>
      <x:c r="E363" s="34" t="n">
        <x:v>1970</x:v>
      </x:c>
      <x:c r="F363" s="34" t="n">
        <x:v>2003</x:v>
      </x:c>
      <x:c r="G363" s="34" t="str">
        <x:v>real</x:v>
      </x:c>
      <x:c r="H363" s="34" t="str">
        <x:f>IF(OR($D363="allied",$D363="Alliierte Unterstützung"),"Alliierte Unterstützung",IF(OR($G363="prototype",$G363="fictional",$G363="never"),"Nie eingeführt / fiktiv",IF($E363="","Unklar",IF('Übersicht'!$B$3&lt;$E363,"Noch nicht eingeführt",IF(AND($F363&lt;&gt;"",'Übersicht'!$B$3&gt;$F363),"Nicht mehr im Einsatz","Im Einsatz")))))</x:f>
        <x:v>Im Einsatz</x:v>
      </x:c>
      <x:c r="I363" s="34" t="str">
        <x:f>IF(H363="Im Einsatz","Ja",IF(H363="Alliierte Unterstützung","n/a","Nein"))</x:f>
        <x:v>Ja</x:v>
      </x:c>
      <x:c r="J363" s="34" t="str">
        <x:v>niedrig</x:v>
      </x:c>
      <x:c r="K363" s="34" t="str">
        <x:v>Jahreswerte teils auf Liefer-/Kriegsbeständen basierende Näherung.</x:v>
      </x:c>
      <x:c r="L363" s="34" t="str">
        <x:v>https://www.team-yankee.com/Default.aspx?art_id=6337&amp;tabid=899</x:v>
      </x:c>
      <x:c r="M363" s="34" t="str">
        <x:v>G10</x:v>
      </x:c>
    </x:row>
    <x:row r="364">
      <x:c r="A364" s="34" t="str">
        <x:v>Irak</x:v>
      </x:c>
      <x:c r="B364" s="34" t="str">
        <x:v>SA-13 Gopher</x:v>
      </x:c>
      <x:c r="C364" s="34" t="str">
        <x:v>Flugabwehrrakete</x:v>
      </x:c>
      <x:c r="D364" s="34" t="str">
        <x:v>national</x:v>
      </x:c>
      <x:c r="E364" s="34" t="n">
        <x:v>1980</x:v>
      </x:c>
      <x:c r="F364" s="34" t="n">
        <x:v>2003</x:v>
      </x:c>
      <x:c r="G364" s="34" t="str">
        <x:v>real</x:v>
      </x:c>
      <x:c r="H364" s="34" t="str">
        <x:f>IF(OR($D364="allied",$D364="Alliierte Unterstützung"),"Alliierte Unterstützung",IF(OR($G364="prototype",$G364="fictional",$G364="never"),"Nie eingeführt / fiktiv",IF($E364="","Unklar",IF('Übersicht'!$B$3&lt;$E364,"Noch nicht eingeführt",IF(AND($F364&lt;&gt;"",'Übersicht'!$B$3&gt;$F364),"Nicht mehr im Einsatz","Im Einsatz")))))</x:f>
        <x:v>Im Einsatz</x:v>
      </x:c>
      <x:c r="I364" s="34" t="str">
        <x:f>IF(H364="Im Einsatz","Ja",IF(H364="Alliierte Unterstützung","n/a","Nein"))</x:f>
        <x:v>Ja</x:v>
      </x:c>
      <x:c r="J364" s="34" t="str">
        <x:v>niedrig</x:v>
      </x:c>
      <x:c r="K364" s="34" t="str">
        <x:v>Jahreswerte teils auf Liefer-/Kriegsbeständen basierende Näherung.</x:v>
      </x:c>
      <x:c r="L364" s="34" t="str">
        <x:v>https://www.team-yankee.com/Default.aspx?art_id=6337&amp;tabid=899</x:v>
      </x:c>
      <x:c r="M364" s="34" t="str">
        <x:v>G10</x:v>
      </x:c>
    </x:row>
    <x:row r="365">
      <x:c r="A365" s="34" t="str">
        <x:v>Irak</x:v>
      </x:c>
      <x:c r="B365" s="34" t="str">
        <x:v>AMX Roland</x:v>
      </x:c>
      <x:c r="C365" s="34" t="str">
        <x:v>Flugabwehrrakete</x:v>
      </x:c>
      <x:c r="D365" s="34" t="str">
        <x:v>national</x:v>
      </x:c>
      <x:c r="E365" s="34" t="n">
        <x:v>1982</x:v>
      </x:c>
      <x:c r="F365" s="34" t="n">
        <x:v>2003</x:v>
      </x:c>
      <x:c r="G365" s="34" t="str">
        <x:v>real</x:v>
      </x:c>
      <x:c r="H365" s="34" t="str">
        <x:f>IF(OR($D365="allied",$D365="Alliierte Unterstützung"),"Alliierte Unterstützung",IF(OR($G365="prototype",$G365="fictional",$G365="never"),"Nie eingeführt / fiktiv",IF($E365="","Unklar",IF('Übersicht'!$B$3&lt;$E365,"Noch nicht eingeführt",IF(AND($F365&lt;&gt;"",'Übersicht'!$B$3&gt;$F365),"Nicht mehr im Einsatz","Im Einsatz")))))</x:f>
        <x:v>Im Einsatz</x:v>
      </x:c>
      <x:c r="I365" s="34" t="str">
        <x:f>IF(H365="Im Einsatz","Ja",IF(H365="Alliierte Unterstützung","n/a","Nein"))</x:f>
        <x:v>Ja</x:v>
      </x:c>
      <x:c r="J365" s="34" t="str">
        <x:v>niedrig</x:v>
      </x:c>
      <x:c r="K365" s="34" t="str">
        <x:v>Jahreswerte teils auf Liefer-/Kriegsbeständen basierende Näherung.</x:v>
      </x:c>
      <x:c r="L365" s="34" t="str">
        <x:v>https://www.team-yankee.com/Default.aspx?art_id=6337&amp;tabid=899</x:v>
      </x:c>
      <x:c r="M365" s="34" t="str">
        <x:v>G10</x:v>
      </x:c>
    </x:row>
    <x:row r="366">
      <x:c r="A366" s="34" t="str">
        <x:v>Irak</x:v>
      </x:c>
      <x:c r="B366" s="34" t="str">
        <x:v>Mi-24 Hind</x:v>
      </x:c>
      <x:c r="C366" s="34" t="str">
        <x:v>Kampfhubschrauber</x:v>
      </x:c>
      <x:c r="D366" s="34" t="str">
        <x:v>national</x:v>
      </x:c>
      <x:c r="E366" s="34" t="n">
        <x:v>1980</x:v>
      </x:c>
      <x:c r="F366" s="34" t="n">
        <x:v>2003</x:v>
      </x:c>
      <x:c r="G366" s="34" t="str">
        <x:v>real</x:v>
      </x:c>
      <x:c r="H366" s="34" t="str">
        <x:f>IF(OR($D366="allied",$D366="Alliierte Unterstützung"),"Alliierte Unterstützung",IF(OR($G366="prototype",$G366="fictional",$G366="never"),"Nie eingeführt / fiktiv",IF($E366="","Unklar",IF('Übersicht'!$B$3&lt;$E366,"Noch nicht eingeführt",IF(AND($F366&lt;&gt;"",'Übersicht'!$B$3&gt;$F366),"Nicht mehr im Einsatz","Im Einsatz")))))</x:f>
        <x:v>Im Einsatz</x:v>
      </x:c>
      <x:c r="I366" s="34" t="str">
        <x:f>IF(H366="Im Einsatz","Ja",IF(H366="Alliierte Unterstützung","n/a","Nein"))</x:f>
        <x:v>Ja</x:v>
      </x:c>
      <x:c r="J366" s="34" t="str">
        <x:v>niedrig</x:v>
      </x:c>
      <x:c r="K366" s="34" t="str">
        <x:v>Jahreswerte teils auf Liefer-/Kriegsbeständen basierende Näherung.</x:v>
      </x:c>
      <x:c r="L366" s="34" t="str">
        <x:v>https://www.team-yankee.com/Default.aspx?art_id=6337&amp;tabid=899</x:v>
      </x:c>
      <x:c r="M366" s="34" t="str">
        <x:v>G10</x:v>
      </x:c>
    </x:row>
    <x:row r="367">
      <x:c r="A367" s="34" t="str">
        <x:v>Irak</x:v>
      </x:c>
      <x:c r="B367" s="34" t="str">
        <x:v>Gazelle HOT</x:v>
      </x:c>
      <x:c r="C367" s="34" t="str">
        <x:v>Kampfhubschrauber</x:v>
      </x:c>
      <x:c r="D367" s="34" t="str">
        <x:v>national</x:v>
      </x:c>
      <x:c r="E367" s="34" t="n">
        <x:v>1970</x:v>
      </x:c>
      <x:c r="F367" s="34" t="n">
        <x:v>2003</x:v>
      </x:c>
      <x:c r="G367" s="34" t="str">
        <x:v>real</x:v>
      </x:c>
      <x:c r="H367" s="34" t="str">
        <x:f>IF(OR($D367="allied",$D367="Alliierte Unterstützung"),"Alliierte Unterstützung",IF(OR($G367="prototype",$G367="fictional",$G367="never"),"Nie eingeführt / fiktiv",IF($E367="","Unklar",IF('Übersicht'!$B$3&lt;$E367,"Noch nicht eingeführt",IF(AND($F367&lt;&gt;"",'Übersicht'!$B$3&gt;$F367),"Nicht mehr im Einsatz","Im Einsatz")))))</x:f>
        <x:v>Im Einsatz</x:v>
      </x:c>
      <x:c r="I367" s="34" t="str">
        <x:f>IF(H367="Im Einsatz","Ja",IF(H367="Alliierte Unterstützung","n/a","Nein"))</x:f>
        <x:v>Ja</x:v>
      </x:c>
      <x:c r="J367" s="34" t="str">
        <x:v>niedrig</x:v>
      </x:c>
      <x:c r="K367" s="34" t="str">
        <x:v>Jahreswerte teils auf Liefer-/Kriegsbeständen basierende Näherung.</x:v>
      </x:c>
      <x:c r="L367" s="34" t="str">
        <x:v>https://www.team-yankee.com/Default.aspx?art_id=6337&amp;tabid=899</x:v>
      </x:c>
      <x:c r="M367" s="34" t="str">
        <x:v>G10</x:v>
      </x:c>
    </x:row>
    <x:row r="368">
      <x:c r="A368" s="34" t="str">
        <x:v>Irak</x:v>
      </x:c>
      <x:c r="B368" s="34" t="str">
        <x:v>A-10 Warthog</x:v>
      </x:c>
      <x:c r="C368" s="34" t="str">
        <x:v>Erdkampfflugzeug</x:v>
      </x:c>
      <x:c r="D368" s="34" t="str">
        <x:v>alliierte US-Unterstützung im Spiel</x:v>
      </x:c>
      <x:c r="E368" s="34"/>
      <x:c r="F368" s="34"/>
      <x:c r="G368" s="34" t="str">
        <x:v>allied</x:v>
      </x:c>
      <x:c r="H368" s="34" t="str">
        <x:f>IF(OR($D368="allied",$D368="Alliierte Unterstützung"),"Alliierte Unterstützung",IF(OR($G368="prototype",$G368="fictional",$G368="never"),"Nie eingeführt / fiktiv",IF($E368="","Unklar",IF('Übersicht'!$B$3&lt;$E368,"Noch nicht eingeführt",IF(AND($F368&lt;&gt;"",'Übersicht'!$B$3&gt;$F368),"Nicht mehr im Einsatz","Im Einsatz")))))</x:f>
        <x:v>Unklar</x:v>
      </x:c>
      <x:c r="I368" s="34" t="str">
        <x:f>IF(H368="Im Einsatz","Ja",IF(H368="Alliierte Unterstützung","n/a","Nein"))</x:f>
        <x:v>Nein</x:v>
      </x:c>
      <x:c r="J368" s="34" t="str">
        <x:v>hoch</x:v>
      </x:c>
      <x:c r="K368" s="34" t="str">
        <x:v>Im Team-Yankee-Oil-War als US-Unterstützung, nicht irakischer Eigenbestand.</x:v>
      </x:c>
      <x:c r="L368" s="34" t="str">
        <x:v>https://www.team-yankee.com/Default.aspx?art_id=6337&amp;tabid=899</x:v>
      </x:c>
      <x:c r="M368" s="34" t="str">
        <x:v>G10</x:v>
      </x:c>
    </x:row>
    <x:row r="369">
      <x:c r="A369" s="34" t="str">
        <x:v>Irak</x:v>
      </x:c>
      <x:c r="B369" s="34" t="str">
        <x:v>AV-8 Harrier</x:v>
      </x:c>
      <x:c r="C369" s="34" t="str">
        <x:v>Erdkampfflugzeug</x:v>
      </x:c>
      <x:c r="D369" s="34" t="str">
        <x:v>alliierte US-Unterstützung im Spiel</x:v>
      </x:c>
      <x:c r="E369" s="34"/>
      <x:c r="F369" s="34"/>
      <x:c r="G369" s="34" t="str">
        <x:v>allied</x:v>
      </x:c>
      <x:c r="H369" s="34" t="str">
        <x:f>IF(OR($D369="allied",$D369="Alliierte Unterstützung"),"Alliierte Unterstützung",IF(OR($G369="prototype",$G369="fictional",$G369="never"),"Nie eingeführt / fiktiv",IF($E369="","Unklar",IF('Übersicht'!$B$3&lt;$E369,"Noch nicht eingeführt",IF(AND($F369&lt;&gt;"",'Übersicht'!$B$3&gt;$F369),"Nicht mehr im Einsatz","Im Einsatz")))))</x:f>
        <x:v>Unklar</x:v>
      </x:c>
      <x:c r="I369" s="34" t="str">
        <x:f>IF(H369="Im Einsatz","Ja",IF(H369="Alliierte Unterstützung","n/a","Nein"))</x:f>
        <x:v>Nein</x:v>
      </x:c>
      <x:c r="J369" s="34" t="str">
        <x:v>hoch</x:v>
      </x:c>
      <x:c r="K369" s="34" t="str">
        <x:v>Im Team-Yankee-Oil-War als US-Unterstützung, nicht irakischer Eigenbestand.</x:v>
      </x:c>
      <x:c r="L369" s="34" t="str">
        <x:v>https://www.team-yankee.com/Default.aspx?art_id=6337&amp;tabid=899</x:v>
      </x:c>
      <x:c r="M369" s="34" t="str">
        <x:v>G10</x:v>
      </x:c>
    </x:row>
    <x:row r="370">
      <x:c r="A370" s="34" t="str">
        <x:v>Iran</x:v>
      </x:c>
      <x:c r="B370" s="34" t="str">
        <x:v>Chieftain</x:v>
      </x:c>
      <x:c r="C370" s="34" t="str">
        <x:v>Kampfpanzer</x:v>
      </x:c>
      <x:c r="D370" s="34" t="str">
        <x:v>national</x:v>
      </x:c>
      <x:c r="E370" s="34" t="n">
        <x:v>1971</x:v>
      </x:c>
      <x:c r="F370" s="34"/>
      <x:c r="G370" s="34" t="str">
        <x:v>real</x:v>
      </x:c>
      <x:c r="H370" s="34" t="str">
        <x:f>IF(OR($D370="allied",$D370="Alliierte Unterstützung"),"Alliierte Unterstützung",IF(OR($G370="prototype",$G370="fictional",$G370="never"),"Nie eingeführt / fiktiv",IF($E370="","Unklar",IF('Übersicht'!$B$3&lt;$E370,"Noch nicht eingeführt",IF(AND($F370&lt;&gt;"",'Übersicht'!$B$3&gt;$F370),"Nicht mehr im Einsatz","Im Einsatz")))))</x:f>
        <x:v>Im Einsatz</x:v>
      </x:c>
      <x:c r="I370" s="34" t="str">
        <x:f>IF(H370="Im Einsatz","Ja",IF(H370="Alliierte Unterstützung","n/a","Nein"))</x:f>
        <x:v>Ja</x:v>
      </x:c>
      <x:c r="J370" s="34" t="str">
        <x:v>niedrig</x:v>
      </x:c>
      <x:c r="K370" s="34"/>
      <x:c r="L370" s="34" t="str">
        <x:v>https://en.wikipedia.org/wiki/Chieftain_(tank)#Iran</x:v>
      </x:c>
      <x:c r="M370" s="34" t="str">
        <x:v>H49</x:v>
      </x:c>
    </x:row>
    <x:row r="371">
      <x:c r="A371" s="34" t="str">
        <x:v>Iran</x:v>
      </x:c>
      <x:c r="B371" s="34" t="str">
        <x:v>M60A1 Patton</x:v>
      </x:c>
      <x:c r="C371" s="34" t="str">
        <x:v>Kampfpanzer</x:v>
      </x:c>
      <x:c r="D371" s="34" t="str">
        <x:v>national</x:v>
      </x:c>
      <x:c r="E371" s="34" t="n">
        <x:v>1969</x:v>
      </x:c>
      <x:c r="F371" s="34"/>
      <x:c r="G371" s="34" t="str">
        <x:v>real</x:v>
      </x:c>
      <x:c r="H371" s="34" t="str">
        <x:f>IF(OR($D371="allied",$D371="Alliierte Unterstützung"),"Alliierte Unterstützung",IF(OR($G371="prototype",$G371="fictional",$G371="never"),"Nie eingeführt / fiktiv",IF($E371="","Unklar",IF('Übersicht'!$B$3&lt;$E371,"Noch nicht eingeführt",IF(AND($F371&lt;&gt;"",'Übersicht'!$B$3&gt;$F371),"Nicht mehr im Einsatz","Im Einsatz")))))</x:f>
        <x:v>Im Einsatz</x:v>
      </x:c>
      <x:c r="I371" s="34" t="str">
        <x:f>IF(H371="Im Einsatz","Ja",IF(H371="Alliierte Unterstützung","n/a","Nein"))</x:f>
        <x:v>Ja</x:v>
      </x:c>
      <x:c r="J371" s="34" t="str">
        <x:v>niedrig</x:v>
      </x:c>
      <x:c r="K371" s="34"/>
      <x:c r="L371" s="34" t="str">
        <x:v>https://en.wikipedia.org/wiki/M60_tank</x:v>
      </x:c>
      <x:c r="M371" s="34" t="str">
        <x:v>H50</x:v>
      </x:c>
    </x:row>
    <x:row r="372">
      <x:c r="A372" s="34" t="str">
        <x:v>Iran</x:v>
      </x:c>
      <x:c r="B372" s="34" t="str">
        <x:v>T-62</x:v>
      </x:c>
      <x:c r="C372" s="34" t="str">
        <x:v>Kampfpanzer</x:v>
      </x:c>
      <x:c r="D372" s="34" t="str">
        <x:v>IRGC / Beute-/Importbestand</x:v>
      </x:c>
      <x:c r="E372" s="34" t="n">
        <x:v>1980</x:v>
      </x:c>
      <x:c r="F372" s="34"/>
      <x:c r="G372" s="34" t="str">
        <x:v>real</x:v>
      </x:c>
      <x:c r="H372" s="34" t="str">
        <x:f>IF(OR($D372="allied",$D372="Alliierte Unterstützung"),"Alliierte Unterstützung",IF(OR($G372="prototype",$G372="fictional",$G372="never"),"Nie eingeführt / fiktiv",IF($E372="","Unklar",IF('Übersicht'!$B$3&lt;$E372,"Noch nicht eingeführt",IF(AND($F372&lt;&gt;"",'Übersicht'!$B$3&gt;$F372),"Nicht mehr im Einsatz","Im Einsatz")))))</x:f>
        <x:v>Im Einsatz</x:v>
      </x:c>
      <x:c r="I372" s="34" t="str">
        <x:f>IF(H372="Im Einsatz","Ja",IF(H372="Alliierte Unterstützung","n/a","Nein"))</x:f>
        <x:v>Ja</x:v>
      </x:c>
      <x:c r="J372" s="34" t="str">
        <x:v>niedrig</x:v>
      </x:c>
      <x:c r="K372" s="34" t="str">
        <x:v>IRGC/Beute- und Importbestand im Iran-Irak-Krieg; genaue Einführung variiert.</x:v>
      </x:c>
      <x:c r="L372" s="34" t="str">
        <x:v>https://en.wikipedia.org/wiki/T-62</x:v>
      </x:c>
      <x:c r="M372" s="34"/>
    </x:row>
    <x:row r="373">
      <x:c r="A373" s="34" t="str">
        <x:v>Iran</x:v>
      </x:c>
      <x:c r="B373" s="34" t="str">
        <x:v>T-55</x:v>
      </x:c>
      <x:c r="C373" s="34" t="str">
        <x:v>Kampfpanzer</x:v>
      </x:c>
      <x:c r="D373" s="34" t="str">
        <x:v>IRGC / Importbestand</x:v>
      </x:c>
      <x:c r="E373" s="34" t="n">
        <x:v>1980</x:v>
      </x:c>
      <x:c r="F373" s="34"/>
      <x:c r="G373" s="34" t="str">
        <x:v>real</x:v>
      </x:c>
      <x:c r="H373" s="34" t="str">
        <x:f>IF(OR($D373="allied",$D373="Alliierte Unterstützung"),"Alliierte Unterstützung",IF(OR($G373="prototype",$G373="fictional",$G373="never"),"Nie eingeführt / fiktiv",IF($E373="","Unklar",IF('Übersicht'!$B$3&lt;$E373,"Noch nicht eingeführt",IF(AND($F373&lt;&gt;"",'Übersicht'!$B$3&gt;$F373),"Nicht mehr im Einsatz","Im Einsatz")))))</x:f>
        <x:v>Im Einsatz</x:v>
      </x:c>
      <x:c r="I373" s="34" t="str">
        <x:f>IF(H373="Im Einsatz","Ja",IF(H373="Alliierte Unterstützung","n/a","Nein"))</x:f>
        <x:v>Ja</x:v>
      </x:c>
      <x:c r="J373" s="34" t="str">
        <x:v>niedrig</x:v>
      </x:c>
      <x:c r="K373" s="34" t="str">
        <x:v>IRGC/Beute- und Importbestand; genaue Einführung variiert.</x:v>
      </x:c>
      <x:c r="L373" s="34" t="str">
        <x:v>https://en.wikipedia.org/wiki/T-54/T-55</x:v>
      </x:c>
      <x:c r="M373" s="34"/>
    </x:row>
    <x:row r="374">
      <x:c r="A374" s="34" t="str">
        <x:v>Iran</x:v>
      </x:c>
      <x:c r="B374" s="34" t="str">
        <x:v>M113</x:v>
      </x:c>
      <x:c r="C374" s="34" t="str">
        <x:v>Transportpanzer</x:v>
      </x:c>
      <x:c r="D374" s="34" t="str">
        <x:v>national</x:v>
      </x:c>
      <x:c r="E374" s="34" t="n">
        <x:v>1960</x:v>
      </x:c>
      <x:c r="F374" s="34"/>
      <x:c r="G374" s="34" t="str">
        <x:v>real</x:v>
      </x:c>
      <x:c r="H374" s="34" t="str">
        <x:f>IF(OR($D374="allied",$D374="Alliierte Unterstützung"),"Alliierte Unterstützung",IF(OR($G374="prototype",$G374="fictional",$G374="never"),"Nie eingeführt / fiktiv",IF($E374="","Unklar",IF('Übersicht'!$B$3&lt;$E374,"Noch nicht eingeführt",IF(AND($F374&lt;&gt;"",'Übersicht'!$B$3&gt;$F374),"Nicht mehr im Einsatz","Im Einsatz")))))</x:f>
        <x:v>Im Einsatz</x:v>
      </x:c>
      <x:c r="I374" s="34" t="str">
        <x:f>IF(H374="Im Einsatz","Ja",IF(H374="Alliierte Unterstützung","n/a","Nein"))</x:f>
        <x:v>Ja</x:v>
      </x:c>
      <x:c r="J374" s="34" t="str">
        <x:v>niedrig</x:v>
      </x:c>
      <x:c r="K374" s="34"/>
      <x:c r="L374" s="34" t="str">
        <x:v>https://en.wikipedia.org/wiki/M113_armored_personnel_carrier</x:v>
      </x:c>
      <x:c r="M374" s="34"/>
    </x:row>
    <x:row r="375">
      <x:c r="A375" s="34" t="str">
        <x:v>Iran</x:v>
      </x:c>
      <x:c r="B375" s="34" t="str">
        <x:v>BTR-60</x:v>
      </x:c>
      <x:c r="C375" s="34" t="str">
        <x:v>Transportpanzer</x:v>
      </x:c>
      <x:c r="D375" s="34" t="str">
        <x:v>national</x:v>
      </x:c>
      <x:c r="E375" s="34" t="n">
        <x:v>1970</x:v>
      </x:c>
      <x:c r="F375" s="34"/>
      <x:c r="G375" s="34" t="str">
        <x:v>real</x:v>
      </x:c>
      <x:c r="H375" s="34" t="str">
        <x:f>IF(OR($D375="allied",$D375="Alliierte Unterstützung"),"Alliierte Unterstützung",IF(OR($G375="prototype",$G375="fictional",$G375="never"),"Nie eingeführt / fiktiv",IF($E375="","Unklar",IF('Übersicht'!$B$3&lt;$E375,"Noch nicht eingeführt",IF(AND($F375&lt;&gt;"",'Übersicht'!$B$3&gt;$F375),"Nicht mehr im Einsatz","Im Einsatz")))))</x:f>
        <x:v>Im Einsatz</x:v>
      </x:c>
      <x:c r="I375" s="34" t="str">
        <x:f>IF(H375="Im Einsatz","Ja",IF(H375="Alliierte Unterstützung","n/a","Nein"))</x:f>
        <x:v>Ja</x:v>
      </x:c>
      <x:c r="J375" s="34" t="str">
        <x:v>niedrig</x:v>
      </x:c>
      <x:c r="K375" s="34"/>
      <x:c r="L375" s="34" t="str">
        <x:v>https://en.wikipedia.org/wiki/BTR-60</x:v>
      </x:c>
      <x:c r="M375" s="34"/>
    </x:row>
    <x:row r="376">
      <x:c r="A376" s="34" t="str">
        <x:v>Iran</x:v>
      </x:c>
      <x:c r="B376" s="34" t="str">
        <x:v>BMP-1</x:v>
      </x:c>
      <x:c r="C376" s="34" t="str">
        <x:v>Schützenpanzer</x:v>
      </x:c>
      <x:c r="D376" s="34" t="str">
        <x:v>national</x:v>
      </x:c>
      <x:c r="E376" s="34" t="n">
        <x:v>1980</x:v>
      </x:c>
      <x:c r="F376" s="34"/>
      <x:c r="G376" s="34" t="str">
        <x:v>real</x:v>
      </x:c>
      <x:c r="H376" s="34" t="str">
        <x:f>IF(OR($D376="allied",$D376="Alliierte Unterstützung"),"Alliierte Unterstützung",IF(OR($G376="prototype",$G376="fictional",$G376="never"),"Nie eingeführt / fiktiv",IF($E376="","Unklar",IF('Übersicht'!$B$3&lt;$E376,"Noch nicht eingeführt",IF(AND($F376&lt;&gt;"",'Übersicht'!$B$3&gt;$F376),"Nicht mehr im Einsatz","Im Einsatz")))))</x:f>
        <x:v>Im Einsatz</x:v>
      </x:c>
      <x:c r="I376" s="34" t="str">
        <x:f>IF(H376="Im Einsatz","Ja",IF(H376="Alliierte Unterstützung","n/a","Nein"))</x:f>
        <x:v>Ja</x:v>
      </x:c>
      <x:c r="J376" s="34" t="str">
        <x:v>niedrig</x:v>
      </x:c>
      <x:c r="K376" s="34"/>
      <x:c r="L376" s="34" t="str">
        <x:v>https://en.wikipedia.org/wiki/BMP-1</x:v>
      </x:c>
      <x:c r="M376" s="34" t="str">
        <x:v>H33</x:v>
      </x:c>
    </x:row>
    <x:row r="377">
      <x:c r="A377" s="34" t="str">
        <x:v>Iran</x:v>
      </x:c>
      <x:c r="B377" s="34" t="str">
        <x:v>M113 106mm</x:v>
      </x:c>
      <x:c r="C377" s="34" t="str">
        <x:v>Panzerabwehrfahrzeug</x:v>
      </x:c>
      <x:c r="D377" s="34" t="str">
        <x:v>national</x:v>
      </x:c>
      <x:c r="E377" s="34" t="n">
        <x:v>1970</x:v>
      </x:c>
      <x:c r="F377" s="34"/>
      <x:c r="G377" s="34" t="str">
        <x:v>real</x:v>
      </x:c>
      <x:c r="H377" s="34" t="str">
        <x:f>IF(OR($D377="allied",$D377="Alliierte Unterstützung"),"Alliierte Unterstützung",IF(OR($G377="prototype",$G377="fictional",$G377="never"),"Nie eingeführt / fiktiv",IF($E377="","Unklar",IF('Übersicht'!$B$3&lt;$E377,"Noch nicht eingeführt",IF(AND($F377&lt;&gt;"",'Übersicht'!$B$3&gt;$F377),"Nicht mehr im Einsatz","Im Einsatz")))))</x:f>
        <x:v>Im Einsatz</x:v>
      </x:c>
      <x:c r="I377" s="34" t="str">
        <x:f>IF(H377="Im Einsatz","Ja",IF(H377="Alliierte Unterstützung","n/a","Nein"))</x:f>
        <x:v>Ja</x:v>
      </x:c>
      <x:c r="J377" s="34" t="str">
        <x:v>niedrig</x:v>
      </x:c>
      <x:c r="K377" s="34" t="str">
        <x:v>US-/westliche Bestände aus Schah-Zeit; exakte Untervarianten-Einführung zu verifizieren.</x:v>
      </x:c>
      <x:c r="L377" s="34" t="str">
        <x:v>https://www.frontlinegames.de/World-War-III-Iranian-Unit-Cards</x:v>
      </x:c>
      <x:c r="M377" s="34" t="str">
        <x:v>G05</x:v>
      </x:c>
    </x:row>
    <x:row r="378">
      <x:c r="A378" s="34" t="str">
        <x:v>Iran</x:v>
      </x:c>
      <x:c r="B378" s="34" t="str">
        <x:v>M150 TOW</x:v>
      </x:c>
      <x:c r="C378" s="34" t="str">
        <x:v>Panzerabwehrfahrzeug</x:v>
      </x:c>
      <x:c r="D378" s="34" t="str">
        <x:v>national</x:v>
      </x:c>
      <x:c r="E378" s="34" t="n">
        <x:v>1970</x:v>
      </x:c>
      <x:c r="F378" s="34"/>
      <x:c r="G378" s="34" t="str">
        <x:v>real</x:v>
      </x:c>
      <x:c r="H378" s="34" t="str">
        <x:f>IF(OR($D378="allied",$D378="Alliierte Unterstützung"),"Alliierte Unterstützung",IF(OR($G378="prototype",$G378="fictional",$G378="never"),"Nie eingeführt / fiktiv",IF($E378="","Unklar",IF('Übersicht'!$B$3&lt;$E378,"Noch nicht eingeführt",IF(AND($F378&lt;&gt;"",'Übersicht'!$B$3&gt;$F378),"Nicht mehr im Einsatz","Im Einsatz")))))</x:f>
        <x:v>Im Einsatz</x:v>
      </x:c>
      <x:c r="I378" s="34" t="str">
        <x:f>IF(H378="Im Einsatz","Ja",IF(H378="Alliierte Unterstützung","n/a","Nein"))</x:f>
        <x:v>Ja</x:v>
      </x:c>
      <x:c r="J378" s="34" t="str">
        <x:v>niedrig</x:v>
      </x:c>
      <x:c r="K378" s="34" t="str">
        <x:v>US-/westliche Bestände aus Schah-Zeit; exakte Untervarianten-Einführung zu verifizieren.</x:v>
      </x:c>
      <x:c r="L378" s="34" t="str">
        <x:v>https://www.frontlinegames.de/World-War-III-Iranian-Unit-Cards</x:v>
      </x:c>
      <x:c r="M378" s="34" t="str">
        <x:v>G05</x:v>
      </x:c>
    </x:row>
    <x:row r="379">
      <x:c r="A379" s="34" t="str">
        <x:v>Iran</x:v>
      </x:c>
      <x:c r="B379" s="34" t="str">
        <x:v>Jeep TOW</x:v>
      </x:c>
      <x:c r="C379" s="34" t="str">
        <x:v>Panzerabwehrfahrzeug</x:v>
      </x:c>
      <x:c r="D379" s="34" t="str">
        <x:v>national</x:v>
      </x:c>
      <x:c r="E379" s="34" t="n">
        <x:v>1970</x:v>
      </x:c>
      <x:c r="F379" s="34"/>
      <x:c r="G379" s="34" t="str">
        <x:v>real</x:v>
      </x:c>
      <x:c r="H379" s="34" t="str">
        <x:f>IF(OR($D379="allied",$D379="Alliierte Unterstützung"),"Alliierte Unterstützung",IF(OR($G379="prototype",$G379="fictional",$G379="never"),"Nie eingeführt / fiktiv",IF($E379="","Unklar",IF('Übersicht'!$B$3&lt;$E379,"Noch nicht eingeführt",IF(AND($F379&lt;&gt;"",'Übersicht'!$B$3&gt;$F379),"Nicht mehr im Einsatz","Im Einsatz")))))</x:f>
        <x:v>Im Einsatz</x:v>
      </x:c>
      <x:c r="I379" s="34" t="str">
        <x:f>IF(H379="Im Einsatz","Ja",IF(H379="Alliierte Unterstützung","n/a","Nein"))</x:f>
        <x:v>Ja</x:v>
      </x:c>
      <x:c r="J379" s="34" t="str">
        <x:v>niedrig</x:v>
      </x:c>
      <x:c r="K379" s="34" t="str">
        <x:v>US-/westliche Bestände aus Schah-Zeit; exakte Untervarianten-Einführung zu verifizieren.</x:v>
      </x:c>
      <x:c r="L379" s="34" t="str">
        <x:v>https://www.frontlinegames.de/World-War-III-Iranian-Unit-Cards</x:v>
      </x:c>
      <x:c r="M379" s="34" t="str">
        <x:v>G05</x:v>
      </x:c>
    </x:row>
    <x:row r="380">
      <x:c r="A380" s="34" t="str">
        <x:v>Iran</x:v>
      </x:c>
      <x:c r="B380" s="34" t="str">
        <x:v>Jeep 106mm</x:v>
      </x:c>
      <x:c r="C380" s="34" t="str">
        <x:v>Panzerabwehrfahrzeug</x:v>
      </x:c>
      <x:c r="D380" s="34" t="str">
        <x:v>national</x:v>
      </x:c>
      <x:c r="E380" s="34" t="n">
        <x:v>1970</x:v>
      </x:c>
      <x:c r="F380" s="34"/>
      <x:c r="G380" s="34" t="str">
        <x:v>real</x:v>
      </x:c>
      <x:c r="H380" s="34" t="str">
        <x:f>IF(OR($D380="allied",$D380="Alliierte Unterstützung"),"Alliierte Unterstützung",IF(OR($G380="prototype",$G380="fictional",$G380="never"),"Nie eingeführt / fiktiv",IF($E380="","Unklar",IF('Übersicht'!$B$3&lt;$E380,"Noch nicht eingeführt",IF(AND($F380&lt;&gt;"",'Übersicht'!$B$3&gt;$F380),"Nicht mehr im Einsatz","Im Einsatz")))))</x:f>
        <x:v>Im Einsatz</x:v>
      </x:c>
      <x:c r="I380" s="34" t="str">
        <x:f>IF(H380="Im Einsatz","Ja",IF(H380="Alliierte Unterstützung","n/a","Nein"))</x:f>
        <x:v>Ja</x:v>
      </x:c>
      <x:c r="J380" s="34" t="str">
        <x:v>niedrig</x:v>
      </x:c>
      <x:c r="K380" s="34" t="str">
        <x:v>US-/westliche Bestände aus Schah-Zeit; exakte Untervarianten-Einführung zu verifizieren.</x:v>
      </x:c>
      <x:c r="L380" s="34" t="str">
        <x:v>https://www.frontlinegames.de/World-War-III-Iranian-Unit-Cards</x:v>
      </x:c>
      <x:c r="M380" s="34" t="str">
        <x:v>G05</x:v>
      </x:c>
    </x:row>
    <x:row r="381">
      <x:c r="A381" s="34" t="str">
        <x:v>Iran</x:v>
      </x:c>
      <x:c r="B381" s="34" t="str">
        <x:v>Scorpion</x:v>
      </x:c>
      <x:c r="C381" s="34" t="str">
        <x:v>Spähpanzer</x:v>
      </x:c>
      <x:c r="D381" s="34" t="str">
        <x:v>national</x:v>
      </x:c>
      <x:c r="E381" s="34" t="n">
        <x:v>1975</x:v>
      </x:c>
      <x:c r="F381" s="34"/>
      <x:c r="G381" s="34" t="str">
        <x:v>real</x:v>
      </x:c>
      <x:c r="H381" s="34" t="str">
        <x:f>IF(OR($D381="allied",$D381="Alliierte Unterstützung"),"Alliierte Unterstützung",IF(OR($G381="prototype",$G381="fictional",$G381="never"),"Nie eingeführt / fiktiv",IF($E381="","Unklar",IF('Übersicht'!$B$3&lt;$E381,"Noch nicht eingeführt",IF(AND($F381&lt;&gt;"",'Übersicht'!$B$3&gt;$F381),"Nicht mehr im Einsatz","Im Einsatz")))))</x:f>
        <x:v>Im Einsatz</x:v>
      </x:c>
      <x:c r="I381" s="34" t="str">
        <x:f>IF(H381="Im Einsatz","Ja",IF(H381="Alliierte Unterstützung","n/a","Nein"))</x:f>
        <x:v>Ja</x:v>
      </x:c>
      <x:c r="J381" s="34" t="str">
        <x:v>niedrig</x:v>
      </x:c>
      <x:c r="K381" s="34"/>
      <x:c r="L381" s="34" t="str">
        <x:v>https://en.wikipedia.org/wiki/Combat_Vehicle_Reconnaissance_(Tracked)</x:v>
      </x:c>
      <x:c r="M381" s="34" t="str">
        <x:v>H29</x:v>
      </x:c>
    </x:row>
    <x:row r="382">
      <x:c r="A382" s="34" t="str">
        <x:v>Iran</x:v>
      </x:c>
      <x:c r="B382" s="34" t="str">
        <x:v>M125 81mm</x:v>
      </x:c>
      <x:c r="C382" s="34" t="str">
        <x:v>Mörserträger</x:v>
      </x:c>
      <x:c r="D382" s="34" t="str">
        <x:v>national</x:v>
      </x:c>
      <x:c r="E382" s="34" t="n">
        <x:v>1960</x:v>
      </x:c>
      <x:c r="F382" s="34"/>
      <x:c r="G382" s="34" t="str">
        <x:v>real</x:v>
      </x:c>
      <x:c r="H382" s="34" t="str">
        <x:f>IF(OR($D382="allied",$D382="Alliierte Unterstützung"),"Alliierte Unterstützung",IF(OR($G382="prototype",$G382="fictional",$G382="never"),"Nie eingeführt / fiktiv",IF($E382="","Unklar",IF('Übersicht'!$B$3&lt;$E382,"Noch nicht eingeführt",IF(AND($F382&lt;&gt;"",'Übersicht'!$B$3&gt;$F382),"Nicht mehr im Einsatz","Im Einsatz")))))</x:f>
        <x:v>Im Einsatz</x:v>
      </x:c>
      <x:c r="I382" s="34" t="str">
        <x:f>IF(H382="Im Einsatz","Ja",IF(H382="Alliierte Unterstützung","n/a","Nein"))</x:f>
        <x:v>Ja</x:v>
      </x:c>
      <x:c r="J382" s="34" t="str">
        <x:v>niedrig</x:v>
      </x:c>
      <x:c r="K382" s="34"/>
      <x:c r="L382" s="34" t="str">
        <x:v>https://en.wikipedia.org/wiki/M106_mortar_carrier</x:v>
      </x:c>
      <x:c r="M382" s="34"/>
    </x:row>
    <x:row r="383">
      <x:c r="A383" s="34" t="str">
        <x:v>Iran</x:v>
      </x:c>
      <x:c r="B383" s="34" t="str">
        <x:v>M109</x:v>
      </x:c>
      <x:c r="C383" s="34" t="str">
        <x:v>Panzerhaubitze</x:v>
      </x:c>
      <x:c r="D383" s="34" t="str">
        <x:v>national</x:v>
      </x:c>
      <x:c r="E383" s="34" t="n">
        <x:v>1969</x:v>
      </x:c>
      <x:c r="F383" s="34"/>
      <x:c r="G383" s="34" t="str">
        <x:v>real</x:v>
      </x:c>
      <x:c r="H383" s="34" t="str">
        <x:f>IF(OR($D383="allied",$D383="Alliierte Unterstützung"),"Alliierte Unterstützung",IF(OR($G383="prototype",$G383="fictional",$G383="never"),"Nie eingeführt / fiktiv",IF($E383="","Unklar",IF('Übersicht'!$B$3&lt;$E383,"Noch nicht eingeführt",IF(AND($F383&lt;&gt;"",'Übersicht'!$B$3&gt;$F383),"Nicht mehr im Einsatz","Im Einsatz")))))</x:f>
        <x:v>Im Einsatz</x:v>
      </x:c>
      <x:c r="I383" s="34" t="str">
        <x:f>IF(H383="Im Einsatz","Ja",IF(H383="Alliierte Unterstützung","n/a","Nein"))</x:f>
        <x:v>Ja</x:v>
      </x:c>
      <x:c r="J383" s="34" t="str">
        <x:v>niedrig</x:v>
      </x:c>
      <x:c r="K383" s="34"/>
      <x:c r="L383" s="34" t="str">
        <x:v>https://en.wikipedia.org/wiki/M109_howitzer</x:v>
      </x:c>
      <x:c r="M383" s="34"/>
    </x:row>
    <x:row r="384">
      <x:c r="A384" s="34" t="str">
        <x:v>Iran</x:v>
      </x:c>
      <x:c r="B384" s="34" t="str">
        <x:v>BM-21 Grad</x:v>
      </x:c>
      <x:c r="C384" s="34" t="str">
        <x:v>Raketenartillerie</x:v>
      </x:c>
      <x:c r="D384" s="34" t="str">
        <x:v>national</x:v>
      </x:c>
      <x:c r="E384" s="34" t="n">
        <x:v>1980</x:v>
      </x:c>
      <x:c r="F384" s="34"/>
      <x:c r="G384" s="34" t="str">
        <x:v>real</x:v>
      </x:c>
      <x:c r="H384" s="34" t="str">
        <x:f>IF(OR($D384="allied",$D384="Alliierte Unterstützung"),"Alliierte Unterstützung",IF(OR($G384="prototype",$G384="fictional",$G384="never"),"Nie eingeführt / fiktiv",IF($E384="","Unklar",IF('Übersicht'!$B$3&lt;$E384,"Noch nicht eingeführt",IF(AND($F384&lt;&gt;"",'Übersicht'!$B$3&gt;$F384),"Nicht mehr im Einsatz","Im Einsatz")))))</x:f>
        <x:v>Im Einsatz</x:v>
      </x:c>
      <x:c r="I384" s="34" t="str">
        <x:f>IF(H384="Im Einsatz","Ja",IF(H384="Alliierte Unterstützung","n/a","Nein"))</x:f>
        <x:v>Ja</x:v>
      </x:c>
      <x:c r="J384" s="34" t="str">
        <x:v>niedrig</x:v>
      </x:c>
      <x:c r="K384" s="34"/>
      <x:c r="L384" s="34" t="str">
        <x:v>https://en.wikipedia.org/wiki/BM-21_Grad</x:v>
      </x:c>
      <x:c r="M384" s="34" t="str">
        <x:v>H39</x:v>
      </x:c>
    </x:row>
    <x:row r="385">
      <x:c r="A385" s="34" t="str">
        <x:v>Iran</x:v>
      </x:c>
      <x:c r="B385" s="34" t="str">
        <x:v>ZSU-57-2</x:v>
      </x:c>
      <x:c r="C385" s="34" t="str">
        <x:v>Flugabwehrkanonenpanzer</x:v>
      </x:c>
      <x:c r="D385" s="34" t="str">
        <x:v>national</x:v>
      </x:c>
      <x:c r="E385" s="34" t="n">
        <x:v>1960</x:v>
      </x:c>
      <x:c r="F385" s="34"/>
      <x:c r="G385" s="34" t="str">
        <x:v>real</x:v>
      </x:c>
      <x:c r="H385" s="34" t="str">
        <x:f>IF(OR($D385="allied",$D385="Alliierte Unterstützung"),"Alliierte Unterstützung",IF(OR($G385="prototype",$G385="fictional",$G385="never"),"Nie eingeführt / fiktiv",IF($E385="","Unklar",IF('Übersicht'!$B$3&lt;$E385,"Noch nicht eingeführt",IF(AND($F385&lt;&gt;"",'Übersicht'!$B$3&gt;$F385),"Nicht mehr im Einsatz","Im Einsatz")))))</x:f>
        <x:v>Im Einsatz</x:v>
      </x:c>
      <x:c r="I385" s="34" t="str">
        <x:f>IF(H385="Im Einsatz","Ja",IF(H385="Alliierte Unterstützung","n/a","Nein"))</x:f>
        <x:v>Ja</x:v>
      </x:c>
      <x:c r="J385" s="34" t="str">
        <x:v>niedrig</x:v>
      </x:c>
      <x:c r="K385" s="34"/>
      <x:c r="L385" s="34" t="str">
        <x:v>https://en.wikipedia.org/wiki/ZSU-57-2</x:v>
      </x:c>
      <x:c r="M385" s="34"/>
    </x:row>
    <x:row r="386">
      <x:c r="A386" s="34" t="str">
        <x:v>Iran</x:v>
      </x:c>
      <x:c r="B386" s="34" t="str">
        <x:v>ZSU-23-4 Shilka</x:v>
      </x:c>
      <x:c r="C386" s="34" t="str">
        <x:v>Flugabwehrkanonenpanzer</x:v>
      </x:c>
      <x:c r="D386" s="34" t="str">
        <x:v>national</x:v>
      </x:c>
      <x:c r="E386" s="34" t="n">
        <x:v>1970</x:v>
      </x:c>
      <x:c r="F386" s="34"/>
      <x:c r="G386" s="34" t="str">
        <x:v>real</x:v>
      </x:c>
      <x:c r="H386" s="34" t="str">
        <x:f>IF(OR($D386="allied",$D386="Alliierte Unterstützung"),"Alliierte Unterstützung",IF(OR($G386="prototype",$G386="fictional",$G386="never"),"Nie eingeführt / fiktiv",IF($E386="","Unklar",IF('Übersicht'!$B$3&lt;$E386,"Noch nicht eingeführt",IF(AND($F386&lt;&gt;"",'Übersicht'!$B$3&gt;$F386),"Nicht mehr im Einsatz","Im Einsatz")))))</x:f>
        <x:v>Im Einsatz</x:v>
      </x:c>
      <x:c r="I386" s="34" t="str">
        <x:f>IF(H386="Im Einsatz","Ja",IF(H386="Alliierte Unterstützung","n/a","Nein"))</x:f>
        <x:v>Ja</x:v>
      </x:c>
      <x:c r="J386" s="34" t="str">
        <x:v>niedrig</x:v>
      </x:c>
      <x:c r="K386" s="34"/>
      <x:c r="L386" s="34" t="str">
        <x:v>https://en.wikipedia.org/wiki/ZSU-23-4_Shilka</x:v>
      </x:c>
      <x:c r="M386" s="34" t="str">
        <x:v>H36</x:v>
      </x:c>
    </x:row>
    <x:row r="387">
      <x:c r="A387" s="34" t="str">
        <x:v>Iran</x:v>
      </x:c>
      <x:c r="B387" s="34" t="str">
        <x:v>AH-1 Cobra</x:v>
      </x:c>
      <x:c r="C387" s="34" t="str">
        <x:v>Kampfhubschrauber</x:v>
      </x:c>
      <x:c r="D387" s="34" t="str">
        <x:v>national</x:v>
      </x:c>
      <x:c r="E387" s="34" t="n">
        <x:v>1971</x:v>
      </x:c>
      <x:c r="F387" s="34"/>
      <x:c r="G387" s="34" t="str">
        <x:v>real</x:v>
      </x:c>
      <x:c r="H387" s="34" t="str">
        <x:f>IF(OR($D387="allied",$D387="Alliierte Unterstützung"),"Alliierte Unterstützung",IF(OR($G387="prototype",$G387="fictional",$G387="never"),"Nie eingeführt / fiktiv",IF($E387="","Unklar",IF('Übersicht'!$B$3&lt;$E387,"Noch nicht eingeführt",IF(AND($F387&lt;&gt;"",'Übersicht'!$B$3&gt;$F387),"Nicht mehr im Einsatz","Im Einsatz")))))</x:f>
        <x:v>Im Einsatz</x:v>
      </x:c>
      <x:c r="I387" s="34" t="str">
        <x:f>IF(H387="Im Einsatz","Ja",IF(H387="Alliierte Unterstützung","n/a","Nein"))</x:f>
        <x:v>Ja</x:v>
      </x:c>
      <x:c r="J387" s="34" t="str">
        <x:v>niedrig</x:v>
      </x:c>
      <x:c r="K387" s="34"/>
      <x:c r="L387" s="34" t="str">
        <x:v>https://en.wikipedia.org/wiki/Bell_AH-1_SuperCobra</x:v>
      </x:c>
      <x:c r="M387" s="34"/>
    </x:row>
    <x:row r="388">
      <x:c r="A388" s="34" t="str">
        <x:v>Iran</x:v>
      </x:c>
      <x:c r="B388" s="34" t="str">
        <x:v>Su-25 Frogfoot</x:v>
      </x:c>
      <x:c r="C388" s="34" t="str">
        <x:v>Erdkampfflugzeug</x:v>
      </x:c>
      <x:c r="D388" s="34" t="str">
        <x:v>alliierte sowjetische Unterstützung im Spiel</x:v>
      </x:c>
      <x:c r="E388" s="34"/>
      <x:c r="F388" s="34"/>
      <x:c r="G388" s="34" t="str">
        <x:v>allied</x:v>
      </x:c>
      <x:c r="H388" s="34" t="str">
        <x:f>IF(OR($D388="allied",$D388="Alliierte Unterstützung"),"Alliierte Unterstützung",IF(OR($G388="prototype",$G388="fictional",$G388="never"),"Nie eingeführt / fiktiv",IF($E388="","Unklar",IF('Übersicht'!$B$3&lt;$E388,"Noch nicht eingeführt",IF(AND($F388&lt;&gt;"",'Übersicht'!$B$3&gt;$F388),"Nicht mehr im Einsatz","Im Einsatz")))))</x:f>
        <x:v>Unklar</x:v>
      </x:c>
      <x:c r="I388" s="34" t="str">
        <x:f>IF(H388="Im Einsatz","Ja",IF(H388="Alliierte Unterstützung","n/a","Nein"))</x:f>
        <x:v>Nein</x:v>
      </x:c>
      <x:c r="J388" s="34" t="str">
        <x:v>hoch</x:v>
      </x:c>
      <x:c r="K388" s="34" t="str">
        <x:v>Im Team Yankee als sowjetische Unterstützung, nicht iranischer Eigenbestand der 1985-Rahmenhandlung.</x:v>
      </x:c>
      <x:c r="L388" s="34" t="str">
        <x:v>https://www.frontlinegames.de/World-War-III-Iranian-Unit-Cards</x:v>
      </x:c>
      <x:c r="M388" s="34" t="str">
        <x:v>G05</x:v>
      </x:c>
    </x:row>
    <x:row r="389">
      <x:c r="A389" s="34" t="str">
        <x:v>Syrien</x:v>
      </x:c>
      <x:c r="B389" s="34" t="str">
        <x:v>T-72M</x:v>
      </x:c>
      <x:c r="C389" s="34" t="str">
        <x:v>Kampfpanzer</x:v>
      </x:c>
      <x:c r="D389" s="34" t="str">
        <x:v>national</x:v>
      </x:c>
      <x:c r="E389" s="34" t="n">
        <x:v>1982</x:v>
      </x:c>
      <x:c r="F389" s="34"/>
      <x:c r="G389" s="34" t="str">
        <x:v>real</x:v>
      </x:c>
      <x:c r="H389" s="34" t="str">
        <x:f>IF(OR($D389="allied",$D389="Alliierte Unterstützung"),"Alliierte Unterstützung",IF(OR($G389="prototype",$G389="fictional",$G389="never"),"Nie eingeführt / fiktiv",IF($E389="","Unklar",IF('Übersicht'!$B$3&lt;$E389,"Noch nicht eingeführt",IF(AND($F389&lt;&gt;"",'Übersicht'!$B$3&gt;$F389),"Nicht mehr im Einsatz","Im Einsatz")))))</x:f>
        <x:v>Im Einsatz</x:v>
      </x:c>
      <x:c r="I389" s="34" t="str">
        <x:f>IF(H389="Im Einsatz","Ja",IF(H389="Alliierte Unterstützung","n/a","Nein"))</x:f>
        <x:v>Ja</x:v>
      </x:c>
      <x:c r="J389" s="34" t="str">
        <x:v>niedrig</x:v>
      </x:c>
      <x:c r="K389" s="34" t="str">
        <x:v>Jahreswerte teils näherungsweise.</x:v>
      </x:c>
      <x:c r="L389" s="34" t="str">
        <x:v>https://en.wikipedia.org/wiki/Sukhoi_Su-25</x:v>
      </x:c>
      <x:c r="M389" s="34" t="str">
        <x:v>H44</x:v>
      </x:c>
    </x:row>
    <x:row r="390">
      <x:c r="A390" s="34" t="str">
        <x:v>Syrien</x:v>
      </x:c>
      <x:c r="B390" s="34" t="str">
        <x:v>T-62</x:v>
      </x:c>
      <x:c r="C390" s="34" t="str">
        <x:v>Kampfpanzer</x:v>
      </x:c>
      <x:c r="D390" s="34" t="str">
        <x:v>national</x:v>
      </x:c>
      <x:c r="E390" s="34" t="n">
        <x:v>1973</x:v>
      </x:c>
      <x:c r="F390" s="34"/>
      <x:c r="G390" s="34" t="str">
        <x:v>real</x:v>
      </x:c>
      <x:c r="H390" s="34" t="str">
        <x:f>IF(OR($D390="allied",$D390="Alliierte Unterstützung"),"Alliierte Unterstützung",IF(OR($G390="prototype",$G390="fictional",$G390="never"),"Nie eingeführt / fiktiv",IF($E390="","Unklar",IF('Übersicht'!$B$3&lt;$E390,"Noch nicht eingeführt",IF(AND($F390&lt;&gt;"",'Übersicht'!$B$3&gt;$F390),"Nicht mehr im Einsatz","Im Einsatz")))))</x:f>
        <x:v>Im Einsatz</x:v>
      </x:c>
      <x:c r="I390" s="34" t="str">
        <x:f>IF(H390="Im Einsatz","Ja",IF(H390="Alliierte Unterstützung","n/a","Nein"))</x:f>
        <x:v>Ja</x:v>
      </x:c>
      <x:c r="J390" s="34" t="str">
        <x:v>niedrig</x:v>
      </x:c>
      <x:c r="K390" s="34" t="str">
        <x:v>Jahreswerte teils näherungsweise.</x:v>
      </x:c>
      <x:c r="L390" s="34" t="str">
        <x:v>https://en.wikipedia.org/wiki/Sukhoi_Su-25</x:v>
      </x:c>
      <x:c r="M390" s="34" t="str">
        <x:v>H44</x:v>
      </x:c>
    </x:row>
    <x:row r="391">
      <x:c r="A391" s="34" t="str">
        <x:v>Syrien</x:v>
      </x:c>
      <x:c r="B391" s="34" t="str">
        <x:v>T-55</x:v>
      </x:c>
      <x:c r="C391" s="34" t="str">
        <x:v>Kampfpanzer</x:v>
      </x:c>
      <x:c r="D391" s="34" t="str">
        <x:v>national</x:v>
      </x:c>
      <x:c r="E391" s="34" t="n">
        <x:v>1959</x:v>
      </x:c>
      <x:c r="F391" s="34"/>
      <x:c r="G391" s="34" t="str">
        <x:v>real</x:v>
      </x:c>
      <x:c r="H391" s="34" t="str">
        <x:f>IF(OR($D391="allied",$D391="Alliierte Unterstützung"),"Alliierte Unterstützung",IF(OR($G391="prototype",$G391="fictional",$G391="never"),"Nie eingeführt / fiktiv",IF($E391="","Unklar",IF('Übersicht'!$B$3&lt;$E391,"Noch nicht eingeführt",IF(AND($F391&lt;&gt;"",'Übersicht'!$B$3&gt;$F391),"Nicht mehr im Einsatz","Im Einsatz")))))</x:f>
        <x:v>Im Einsatz</x:v>
      </x:c>
      <x:c r="I391" s="34" t="str">
        <x:f>IF(H391="Im Einsatz","Ja",IF(H391="Alliierte Unterstützung","n/a","Nein"))</x:f>
        <x:v>Ja</x:v>
      </x:c>
      <x:c r="J391" s="34" t="str">
        <x:v>niedrig</x:v>
      </x:c>
      <x:c r="K391" s="34" t="str">
        <x:v>Jahreswerte teils näherungsweise.</x:v>
      </x:c>
      <x:c r="L391" s="34" t="str">
        <x:v>https://en.wikipedia.org/wiki/Sukhoi_Su-25</x:v>
      </x:c>
      <x:c r="M391" s="34" t="str">
        <x:v>H44</x:v>
      </x:c>
    </x:row>
    <x:row r="392">
      <x:c r="A392" s="34" t="str">
        <x:v>Syrien</x:v>
      </x:c>
      <x:c r="B392" s="34" t="str">
        <x:v>BMP-1</x:v>
      </x:c>
      <x:c r="C392" s="34" t="str">
        <x:v>Schützenpanzer</x:v>
      </x:c>
      <x:c r="D392" s="34" t="str">
        <x:v>national</x:v>
      </x:c>
      <x:c r="E392" s="34" t="n">
        <x:v>1973</x:v>
      </x:c>
      <x:c r="F392" s="34"/>
      <x:c r="G392" s="34" t="str">
        <x:v>real</x:v>
      </x:c>
      <x:c r="H392" s="34" t="str">
        <x:f>IF(OR($D392="allied",$D392="Alliierte Unterstützung"),"Alliierte Unterstützung",IF(OR($G392="prototype",$G392="fictional",$G392="never"),"Nie eingeführt / fiktiv",IF($E392="","Unklar",IF('Übersicht'!$B$3&lt;$E392,"Noch nicht eingeführt",IF(AND($F392&lt;&gt;"",'Übersicht'!$B$3&gt;$F392),"Nicht mehr im Einsatz","Im Einsatz")))))</x:f>
        <x:v>Im Einsatz</x:v>
      </x:c>
      <x:c r="I392" s="34" t="str">
        <x:f>IF(H392="Im Einsatz","Ja",IF(H392="Alliierte Unterstützung","n/a","Nein"))</x:f>
        <x:v>Ja</x:v>
      </x:c>
      <x:c r="J392" s="34" t="str">
        <x:v>niedrig</x:v>
      </x:c>
      <x:c r="K392" s="34" t="str">
        <x:v>Jahreswerte teils näherungsweise.</x:v>
      </x:c>
      <x:c r="L392" s="34" t="str">
        <x:v>https://en.wikipedia.org/wiki/Sukhoi_Su-25</x:v>
      </x:c>
      <x:c r="M392" s="34" t="str">
        <x:v>H44</x:v>
      </x:c>
    </x:row>
    <x:row r="393">
      <x:c r="A393" s="34" t="str">
        <x:v>Syrien</x:v>
      </x:c>
      <x:c r="B393" s="34" t="str">
        <x:v>BTR-60</x:v>
      </x:c>
      <x:c r="C393" s="34" t="str">
        <x:v>Transportpanzer</x:v>
      </x:c>
      <x:c r="D393" s="34" t="str">
        <x:v>national</x:v>
      </x:c>
      <x:c r="E393" s="34" t="n">
        <x:v>1969</x:v>
      </x:c>
      <x:c r="F393" s="34"/>
      <x:c r="G393" s="34" t="str">
        <x:v>real</x:v>
      </x:c>
      <x:c r="H393" s="34" t="str">
        <x:f>IF(OR($D393="allied",$D393="Alliierte Unterstützung"),"Alliierte Unterstützung",IF(OR($G393="prototype",$G393="fictional",$G393="never"),"Nie eingeführt / fiktiv",IF($E393="","Unklar",IF('Übersicht'!$B$3&lt;$E393,"Noch nicht eingeführt",IF(AND($F393&lt;&gt;"",'Übersicht'!$B$3&gt;$F393),"Nicht mehr im Einsatz","Im Einsatz")))))</x:f>
        <x:v>Im Einsatz</x:v>
      </x:c>
      <x:c r="I393" s="34" t="str">
        <x:f>IF(H393="Im Einsatz","Ja",IF(H393="Alliierte Unterstützung","n/a","Nein"))</x:f>
        <x:v>Ja</x:v>
      </x:c>
      <x:c r="J393" s="34" t="str">
        <x:v>niedrig</x:v>
      </x:c>
      <x:c r="K393" s="34" t="str">
        <x:v>Jahreswerte teils näherungsweise.</x:v>
      </x:c>
      <x:c r="L393" s="34" t="str">
        <x:v>https://en.wikipedia.org/wiki/Sukhoi_Su-25</x:v>
      </x:c>
      <x:c r="M393" s="34" t="str">
        <x:v>H44</x:v>
      </x:c>
    </x:row>
    <x:row r="394">
      <x:c r="A394" s="34" t="str">
        <x:v>Syrien</x:v>
      </x:c>
      <x:c r="B394" s="34" t="str">
        <x:v>BRDM-2</x:v>
      </x:c>
      <x:c r="C394" s="34" t="str">
        <x:v>Spähpanzer</x:v>
      </x:c>
      <x:c r="D394" s="34" t="str">
        <x:v>national</x:v>
      </x:c>
      <x:c r="E394" s="34" t="n">
        <x:v>1967</x:v>
      </x:c>
      <x:c r="F394" s="34"/>
      <x:c r="G394" s="34" t="str">
        <x:v>real</x:v>
      </x:c>
      <x:c r="H394" s="34" t="str">
        <x:f>IF(OR($D394="allied",$D394="Alliierte Unterstützung"),"Alliierte Unterstützung",IF(OR($G394="prototype",$G394="fictional",$G394="never"),"Nie eingeführt / fiktiv",IF($E394="","Unklar",IF('Übersicht'!$B$3&lt;$E394,"Noch nicht eingeführt",IF(AND($F394&lt;&gt;"",'Übersicht'!$B$3&gt;$F394),"Nicht mehr im Einsatz","Im Einsatz")))))</x:f>
        <x:v>Im Einsatz</x:v>
      </x:c>
      <x:c r="I394" s="34" t="str">
        <x:f>IF(H394="Im Einsatz","Ja",IF(H394="Alliierte Unterstützung","n/a","Nein"))</x:f>
        <x:v>Ja</x:v>
      </x:c>
      <x:c r="J394" s="34" t="str">
        <x:v>niedrig</x:v>
      </x:c>
      <x:c r="K394" s="34" t="str">
        <x:v>Jahreswerte teils näherungsweise.</x:v>
      </x:c>
      <x:c r="L394" s="34" t="str">
        <x:v>https://en.wikipedia.org/wiki/Sukhoi_Su-25</x:v>
      </x:c>
      <x:c r="M394" s="34" t="str">
        <x:v>H44</x:v>
      </x:c>
    </x:row>
    <x:row r="395">
      <x:c r="A395" s="34" t="str">
        <x:v>Syrien</x:v>
      </x:c>
      <x:c r="B395" s="34" t="str">
        <x:v>Spandrel</x:v>
      </x:c>
      <x:c r="C395" s="34" t="str">
        <x:v>Panzerabwehrfahrzeug</x:v>
      </x:c>
      <x:c r="D395" s="34" t="str">
        <x:v>national</x:v>
      </x:c>
      <x:c r="E395" s="34" t="n">
        <x:v>1980</x:v>
      </x:c>
      <x:c r="F395" s="34"/>
      <x:c r="G395" s="34" t="str">
        <x:v>real</x:v>
      </x:c>
      <x:c r="H395" s="34" t="str">
        <x:f>IF(OR($D395="allied",$D395="Alliierte Unterstützung"),"Alliierte Unterstützung",IF(OR($G395="prototype",$G395="fictional",$G395="never"),"Nie eingeführt / fiktiv",IF($E395="","Unklar",IF('Übersicht'!$B$3&lt;$E395,"Noch nicht eingeführt",IF(AND($F395&lt;&gt;"",'Übersicht'!$B$3&gt;$F395),"Nicht mehr im Einsatz","Im Einsatz")))))</x:f>
        <x:v>Im Einsatz</x:v>
      </x:c>
      <x:c r="I395" s="34" t="str">
        <x:f>IF(H395="Im Einsatz","Ja",IF(H395="Alliierte Unterstützung","n/a","Nein"))</x:f>
        <x:v>Ja</x:v>
      </x:c>
      <x:c r="J395" s="34" t="str">
        <x:v>niedrig</x:v>
      </x:c>
      <x:c r="K395" s="34" t="str">
        <x:v>Jahreswerte teils näherungsweise.</x:v>
      </x:c>
      <x:c r="L395" s="34" t="str">
        <x:v>https://en.wikipedia.org/wiki/Sukhoi_Su-25</x:v>
      </x:c>
      <x:c r="M395" s="34" t="str">
        <x:v>H44</x:v>
      </x:c>
    </x:row>
    <x:row r="396">
      <x:c r="A396" s="34" t="str">
        <x:v>Syrien</x:v>
      </x:c>
      <x:c r="B396" s="34" t="str">
        <x:v>2S1 Gvozdika</x:v>
      </x:c>
      <x:c r="C396" s="34" t="str">
        <x:v>Panzerhaubitze</x:v>
      </x:c>
      <x:c r="D396" s="34" t="str">
        <x:v>national</x:v>
      </x:c>
      <x:c r="E396" s="34" t="n">
        <x:v>1977</x:v>
      </x:c>
      <x:c r="F396" s="34"/>
      <x:c r="G396" s="34" t="str">
        <x:v>real</x:v>
      </x:c>
      <x:c r="H396" s="34" t="str">
        <x:f>IF(OR($D396="allied",$D396="Alliierte Unterstützung"),"Alliierte Unterstützung",IF(OR($G396="prototype",$G396="fictional",$G396="never"),"Nie eingeführt / fiktiv",IF($E396="","Unklar",IF('Übersicht'!$B$3&lt;$E396,"Noch nicht eingeführt",IF(AND($F396&lt;&gt;"",'Übersicht'!$B$3&gt;$F396),"Nicht mehr im Einsatz","Im Einsatz")))))</x:f>
        <x:v>Im Einsatz</x:v>
      </x:c>
      <x:c r="I396" s="34" t="str">
        <x:f>IF(H396="Im Einsatz","Ja",IF(H396="Alliierte Unterstützung","n/a","Nein"))</x:f>
        <x:v>Ja</x:v>
      </x:c>
      <x:c r="J396" s="34" t="str">
        <x:v>niedrig</x:v>
      </x:c>
      <x:c r="K396" s="34" t="str">
        <x:v>Jahreswerte teils näherungsweise.</x:v>
      </x:c>
      <x:c r="L396" s="34" t="str">
        <x:v>https://en.wikipedia.org/wiki/Sukhoi_Su-25</x:v>
      </x:c>
      <x:c r="M396" s="34" t="str">
        <x:v>H44</x:v>
      </x:c>
    </x:row>
    <x:row r="397">
      <x:c r="A397" s="34" t="str">
        <x:v>Syrien</x:v>
      </x:c>
      <x:c r="B397" s="34" t="str">
        <x:v>2S3 Akatsiya</x:v>
      </x:c>
      <x:c r="C397" s="34" t="str">
        <x:v>Panzerhaubitze</x:v>
      </x:c>
      <x:c r="D397" s="34" t="str">
        <x:v>national</x:v>
      </x:c>
      <x:c r="E397" s="34" t="n">
        <x:v>1975</x:v>
      </x:c>
      <x:c r="F397" s="34"/>
      <x:c r="G397" s="34" t="str">
        <x:v>real</x:v>
      </x:c>
      <x:c r="H397" s="34" t="str">
        <x:f>IF(OR($D397="allied",$D397="Alliierte Unterstützung"),"Alliierte Unterstützung",IF(OR($G397="prototype",$G397="fictional",$G397="never"),"Nie eingeführt / fiktiv",IF($E397="","Unklar",IF('Übersicht'!$B$3&lt;$E397,"Noch nicht eingeführt",IF(AND($F397&lt;&gt;"",'Übersicht'!$B$3&gt;$F397),"Nicht mehr im Einsatz","Im Einsatz")))))</x:f>
        <x:v>Im Einsatz</x:v>
      </x:c>
      <x:c r="I397" s="34" t="str">
        <x:f>IF(H397="Im Einsatz","Ja",IF(H397="Alliierte Unterstützung","n/a","Nein"))</x:f>
        <x:v>Ja</x:v>
      </x:c>
      <x:c r="J397" s="34" t="str">
        <x:v>niedrig</x:v>
      </x:c>
      <x:c r="K397" s="34" t="str">
        <x:v>Jahreswerte teils näherungsweise.</x:v>
      </x:c>
      <x:c r="L397" s="34" t="str">
        <x:v>https://en.wikipedia.org/wiki/Sukhoi_Su-25</x:v>
      </x:c>
      <x:c r="M397" s="34" t="str">
        <x:v>H44</x:v>
      </x:c>
    </x:row>
    <x:row r="398">
      <x:c r="A398" s="34" t="str">
        <x:v>Syrien</x:v>
      </x:c>
      <x:c r="B398" s="34" t="str">
        <x:v>BM-21 Grad</x:v>
      </x:c>
      <x:c r="C398" s="34" t="str">
        <x:v>Raketenartillerie</x:v>
      </x:c>
      <x:c r="D398" s="34" t="str">
        <x:v>national</x:v>
      </x:c>
      <x:c r="E398" s="34" t="n">
        <x:v>1967</x:v>
      </x:c>
      <x:c r="F398" s="34"/>
      <x:c r="G398" s="34" t="str">
        <x:v>real</x:v>
      </x:c>
      <x:c r="H398" s="34" t="str">
        <x:f>IF(OR($D398="allied",$D398="Alliierte Unterstützung"),"Alliierte Unterstützung",IF(OR($G398="prototype",$G398="fictional",$G398="never"),"Nie eingeführt / fiktiv",IF($E398="","Unklar",IF('Übersicht'!$B$3&lt;$E398,"Noch nicht eingeführt",IF(AND($F398&lt;&gt;"",'Übersicht'!$B$3&gt;$F398),"Nicht mehr im Einsatz","Im Einsatz")))))</x:f>
        <x:v>Im Einsatz</x:v>
      </x:c>
      <x:c r="I398" s="34" t="str">
        <x:f>IF(H398="Im Einsatz","Ja",IF(H398="Alliierte Unterstützung","n/a","Nein"))</x:f>
        <x:v>Ja</x:v>
      </x:c>
      <x:c r="J398" s="34" t="str">
        <x:v>niedrig</x:v>
      </x:c>
      <x:c r="K398" s="34" t="str">
        <x:v>Jahreswerte teils näherungsweise.</x:v>
      </x:c>
      <x:c r="L398" s="34" t="str">
        <x:v>https://en.wikipedia.org/wiki/Sukhoi_Su-25</x:v>
      </x:c>
      <x:c r="M398" s="34" t="str">
        <x:v>H44</x:v>
      </x:c>
    </x:row>
    <x:row r="399">
      <x:c r="A399" s="34" t="str">
        <x:v>Syrien</x:v>
      </x:c>
      <x:c r="B399" s="34" t="str">
        <x:v>ZSU-23-4 Shilka</x:v>
      </x:c>
      <x:c r="C399" s="34" t="str">
        <x:v>Flugabwehrkanonenpanzer</x:v>
      </x:c>
      <x:c r="D399" s="34" t="str">
        <x:v>national</x:v>
      </x:c>
      <x:c r="E399" s="34" t="n">
        <x:v>1970</x:v>
      </x:c>
      <x:c r="F399" s="34"/>
      <x:c r="G399" s="34" t="str">
        <x:v>real</x:v>
      </x:c>
      <x:c r="H399" s="34" t="str">
        <x:f>IF(OR($D399="allied",$D399="Alliierte Unterstützung"),"Alliierte Unterstützung",IF(OR($G399="prototype",$G399="fictional",$G399="never"),"Nie eingeführt / fiktiv",IF($E399="","Unklar",IF('Übersicht'!$B$3&lt;$E399,"Noch nicht eingeführt",IF(AND($F399&lt;&gt;"",'Übersicht'!$B$3&gt;$F399),"Nicht mehr im Einsatz","Im Einsatz")))))</x:f>
        <x:v>Im Einsatz</x:v>
      </x:c>
      <x:c r="I399" s="34" t="str">
        <x:f>IF(H399="Im Einsatz","Ja",IF(H399="Alliierte Unterstützung","n/a","Nein"))</x:f>
        <x:v>Ja</x:v>
      </x:c>
      <x:c r="J399" s="34" t="str">
        <x:v>niedrig</x:v>
      </x:c>
      <x:c r="K399" s="34" t="str">
        <x:v>Jahreswerte teils näherungsweise.</x:v>
      </x:c>
      <x:c r="L399" s="34" t="str">
        <x:v>https://en.wikipedia.org/wiki/Sukhoi_Su-25</x:v>
      </x:c>
      <x:c r="M399" s="34" t="str">
        <x:v>H44</x:v>
      </x:c>
    </x:row>
    <x:row r="400">
      <x:c r="A400" s="34" t="str">
        <x:v>Syrien</x:v>
      </x:c>
      <x:c r="B400" s="34" t="str">
        <x:v>ZSU-57-2</x:v>
      </x:c>
      <x:c r="C400" s="34" t="str">
        <x:v>Flugabwehrkanonenpanzer</x:v>
      </x:c>
      <x:c r="D400" s="34" t="str">
        <x:v>national</x:v>
      </x:c>
      <x:c r="E400" s="34" t="n">
        <x:v>1967</x:v>
      </x:c>
      <x:c r="F400" s="34"/>
      <x:c r="G400" s="34" t="str">
        <x:v>real</x:v>
      </x:c>
      <x:c r="H400" s="34" t="str">
        <x:f>IF(OR($D400="allied",$D400="Alliierte Unterstützung"),"Alliierte Unterstützung",IF(OR($G400="prototype",$G400="fictional",$G400="never"),"Nie eingeführt / fiktiv",IF($E400="","Unklar",IF('Übersicht'!$B$3&lt;$E400,"Noch nicht eingeführt",IF(AND($F400&lt;&gt;"",'Übersicht'!$B$3&gt;$F400),"Nicht mehr im Einsatz","Im Einsatz")))))</x:f>
        <x:v>Im Einsatz</x:v>
      </x:c>
      <x:c r="I400" s="34" t="str">
        <x:f>IF(H400="Im Einsatz","Ja",IF(H400="Alliierte Unterstützung","n/a","Nein"))</x:f>
        <x:v>Ja</x:v>
      </x:c>
      <x:c r="J400" s="34" t="str">
        <x:v>niedrig</x:v>
      </x:c>
      <x:c r="K400" s="34" t="str">
        <x:v>Jahreswerte teils näherungsweise.</x:v>
      </x:c>
      <x:c r="L400" s="34" t="str">
        <x:v>https://en.wikipedia.org/wiki/Sukhoi_Su-25</x:v>
      </x:c>
      <x:c r="M400" s="34" t="str">
        <x:v>H44</x:v>
      </x:c>
    </x:row>
    <x:row r="401">
      <x:c r="A401" s="34" t="str">
        <x:v>Syrien</x:v>
      </x:c>
      <x:c r="B401" s="34" t="str">
        <x:v>SA-8 Gecko</x:v>
      </x:c>
      <x:c r="C401" s="34" t="str">
        <x:v>Flugabwehrrakete</x:v>
      </x:c>
      <x:c r="D401" s="34" t="str">
        <x:v>national</x:v>
      </x:c>
      <x:c r="E401" s="34" t="n">
        <x:v>1980</x:v>
      </x:c>
      <x:c r="F401" s="34"/>
      <x:c r="G401" s="34" t="str">
        <x:v>real</x:v>
      </x:c>
      <x:c r="H401" s="34" t="str">
        <x:f>IF(OR($D401="allied",$D401="Alliierte Unterstützung"),"Alliierte Unterstützung",IF(OR($G401="prototype",$G401="fictional",$G401="never"),"Nie eingeführt / fiktiv",IF($E401="","Unklar",IF('Übersicht'!$B$3&lt;$E401,"Noch nicht eingeführt",IF(AND($F401&lt;&gt;"",'Übersicht'!$B$3&gt;$F401),"Nicht mehr im Einsatz","Im Einsatz")))))</x:f>
        <x:v>Im Einsatz</x:v>
      </x:c>
      <x:c r="I401" s="34" t="str">
        <x:f>IF(H401="Im Einsatz","Ja",IF(H401="Alliierte Unterstützung","n/a","Nein"))</x:f>
        <x:v>Ja</x:v>
      </x:c>
      <x:c r="J401" s="34" t="str">
        <x:v>niedrig</x:v>
      </x:c>
      <x:c r="K401" s="34" t="str">
        <x:v>Jahreswerte teils näherungsweise.</x:v>
      </x:c>
      <x:c r="L401" s="34" t="str">
        <x:v>https://en.wikipedia.org/wiki/Sukhoi_Su-25</x:v>
      </x:c>
      <x:c r="M401" s="34" t="str">
        <x:v>H44</x:v>
      </x:c>
    </x:row>
    <x:row r="402">
      <x:c r="A402" s="34" t="str">
        <x:v>Syrien</x:v>
      </x:c>
      <x:c r="B402" s="34" t="str">
        <x:v>SA-9 Gaskin</x:v>
      </x:c>
      <x:c r="C402" s="34" t="str">
        <x:v>Flugabwehrrakete</x:v>
      </x:c>
      <x:c r="D402" s="34" t="str">
        <x:v>national</x:v>
      </x:c>
      <x:c r="E402" s="34" t="n">
        <x:v>1970</x:v>
      </x:c>
      <x:c r="F402" s="34"/>
      <x:c r="G402" s="34" t="str">
        <x:v>real</x:v>
      </x:c>
      <x:c r="H402" s="34" t="str">
        <x:f>IF(OR($D402="allied",$D402="Alliierte Unterstützung"),"Alliierte Unterstützung",IF(OR($G402="prototype",$G402="fictional",$G402="never"),"Nie eingeführt / fiktiv",IF($E402="","Unklar",IF('Übersicht'!$B$3&lt;$E402,"Noch nicht eingeführt",IF(AND($F402&lt;&gt;"",'Übersicht'!$B$3&gt;$F402),"Nicht mehr im Einsatz","Im Einsatz")))))</x:f>
        <x:v>Im Einsatz</x:v>
      </x:c>
      <x:c r="I402" s="34" t="str">
        <x:f>IF(H402="Im Einsatz","Ja",IF(H402="Alliierte Unterstützung","n/a","Nein"))</x:f>
        <x:v>Ja</x:v>
      </x:c>
      <x:c r="J402" s="34" t="str">
        <x:v>niedrig</x:v>
      </x:c>
      <x:c r="K402" s="34" t="str">
        <x:v>Jahreswerte teils näherungsweise.</x:v>
      </x:c>
      <x:c r="L402" s="34" t="str">
        <x:v>https://en.wikipedia.org/wiki/Sukhoi_Su-25</x:v>
      </x:c>
      <x:c r="M402" s="34" t="str">
        <x:v>H44</x:v>
      </x:c>
    </x:row>
    <x:row r="403">
      <x:c r="A403" s="34" t="str">
        <x:v>Syrien</x:v>
      </x:c>
      <x:c r="B403" s="34" t="str">
        <x:v>SA-13 Gopher</x:v>
      </x:c>
      <x:c r="C403" s="34" t="str">
        <x:v>Flugabwehrrakete</x:v>
      </x:c>
      <x:c r="D403" s="34" t="str">
        <x:v>national</x:v>
      </x:c>
      <x:c r="E403" s="34" t="n">
        <x:v>1980</x:v>
      </x:c>
      <x:c r="F403" s="34"/>
      <x:c r="G403" s="34" t="str">
        <x:v>real</x:v>
      </x:c>
      <x:c r="H403" s="34" t="str">
        <x:f>IF(OR($D403="allied",$D403="Alliierte Unterstützung"),"Alliierte Unterstützung",IF(OR($G403="prototype",$G403="fictional",$G403="never"),"Nie eingeführt / fiktiv",IF($E403="","Unklar",IF('Übersicht'!$B$3&lt;$E403,"Noch nicht eingeführt",IF(AND($F403&lt;&gt;"",'Übersicht'!$B$3&gt;$F403),"Nicht mehr im Einsatz","Im Einsatz")))))</x:f>
        <x:v>Im Einsatz</x:v>
      </x:c>
      <x:c r="I403" s="34" t="str">
        <x:f>IF(H403="Im Einsatz","Ja",IF(H403="Alliierte Unterstützung","n/a","Nein"))</x:f>
        <x:v>Ja</x:v>
      </x:c>
      <x:c r="J403" s="34" t="str">
        <x:v>niedrig</x:v>
      </x:c>
      <x:c r="K403" s="34" t="str">
        <x:v>Jahreswerte teils näherungsweise.</x:v>
      </x:c>
      <x:c r="L403" s="34" t="str">
        <x:v>https://en.wikipedia.org/wiki/Sukhoi_Su-25</x:v>
      </x:c>
      <x:c r="M403" s="34" t="str">
        <x:v>H44</x:v>
      </x:c>
    </x:row>
    <x:row r="404">
      <x:c r="A404" s="34" t="str">
        <x:v>Syrien</x:v>
      </x:c>
      <x:c r="B404" s="34" t="str">
        <x:v>Mi-24 Hind</x:v>
      </x:c>
      <x:c r="C404" s="34" t="str">
        <x:v>Kampfhubschrauber</x:v>
      </x:c>
      <x:c r="D404" s="34" t="str">
        <x:v>national</x:v>
      </x:c>
      <x:c r="E404" s="34" t="n">
        <x:v>1981</x:v>
      </x:c>
      <x:c r="F404" s="34"/>
      <x:c r="G404" s="34" t="str">
        <x:v>real</x:v>
      </x:c>
      <x:c r="H404" s="34" t="str">
        <x:f>IF(OR($D404="allied",$D404="Alliierte Unterstützung"),"Alliierte Unterstützung",IF(OR($G404="prototype",$G404="fictional",$G404="never"),"Nie eingeführt / fiktiv",IF($E404="","Unklar",IF('Übersicht'!$B$3&lt;$E404,"Noch nicht eingeführt",IF(AND($F404&lt;&gt;"",'Übersicht'!$B$3&gt;$F404),"Nicht mehr im Einsatz","Im Einsatz")))))</x:f>
        <x:v>Im Einsatz</x:v>
      </x:c>
      <x:c r="I404" s="34" t="str">
        <x:f>IF(H404="Im Einsatz","Ja",IF(H404="Alliierte Unterstützung","n/a","Nein"))</x:f>
        <x:v>Ja</x:v>
      </x:c>
      <x:c r="J404" s="34" t="str">
        <x:v>niedrig</x:v>
      </x:c>
      <x:c r="K404" s="34" t="str">
        <x:v>Jahreswerte teils näherungsweise.</x:v>
      </x:c>
      <x:c r="L404" s="34" t="str">
        <x:v>https://en.wikipedia.org/wiki/Sukhoi_Su-25</x:v>
      </x:c>
      <x:c r="M404" s="34" t="str">
        <x:v>H44</x:v>
      </x:c>
    </x:row>
    <x:row r="405">
      <x:c r="A405" s="34" t="str">
        <x:v>Syrien</x:v>
      </x:c>
      <x:c r="B405" s="34" t="str">
        <x:v>Gazelle HOT</x:v>
      </x:c>
      <x:c r="C405" s="34" t="str">
        <x:v>Kampfhubschrauber</x:v>
      </x:c>
      <x:c r="D405" s="34" t="str">
        <x:v>national</x:v>
      </x:c>
      <x:c r="E405" s="34" t="n">
        <x:v>1976</x:v>
      </x:c>
      <x:c r="F405" s="34"/>
      <x:c r="G405" s="34" t="str">
        <x:v>real</x:v>
      </x:c>
      <x:c r="H405" s="34" t="str">
        <x:f>IF(OR($D405="allied",$D405="Alliierte Unterstützung"),"Alliierte Unterstützung",IF(OR($G405="prototype",$G405="fictional",$G405="never"),"Nie eingeführt / fiktiv",IF($E405="","Unklar",IF('Übersicht'!$B$3&lt;$E405,"Noch nicht eingeführt",IF(AND($F405&lt;&gt;"",'Übersicht'!$B$3&gt;$F405),"Nicht mehr im Einsatz","Im Einsatz")))))</x:f>
        <x:v>Im Einsatz</x:v>
      </x:c>
      <x:c r="I405" s="34" t="str">
        <x:f>IF(H405="Im Einsatz","Ja",IF(H405="Alliierte Unterstützung","n/a","Nein"))</x:f>
        <x:v>Ja</x:v>
      </x:c>
      <x:c r="J405" s="34" t="str">
        <x:v>niedrig</x:v>
      </x:c>
      <x:c r="K405" s="34" t="str">
        <x:v>Jahreswerte teils näherungsweise.</x:v>
      </x:c>
      <x:c r="L405" s="34" t="str">
        <x:v>https://en.wikipedia.org/wiki/Sukhoi_Su-25</x:v>
      </x:c>
      <x:c r="M405" s="34" t="str">
        <x:v>H44</x:v>
      </x:c>
    </x:row>
    <x:row r="406">
      <x:c r="A406" s="34" t="str">
        <x:v>Syrien</x:v>
      </x:c>
      <x:c r="B406" s="34" t="str">
        <x:v>Su-25 Frogfoot</x:v>
      </x:c>
      <x:c r="C406" s="34" t="str">
        <x:v>Erdkampfflugzeug</x:v>
      </x:c>
      <x:c r="D406" s="34" t="str">
        <x:v>national/1980er</x:v>
      </x:c>
      <x:c r="E406" s="34" t="n">
        <x:v>1983</x:v>
      </x:c>
      <x:c r="F406" s="34"/>
      <x:c r="G406" s="34" t="str">
        <x:v>real</x:v>
      </x:c>
      <x:c r="H406" s="34" t="str">
        <x:f>IF(OR($D406="allied",$D406="Alliierte Unterstützung"),"Alliierte Unterstützung",IF(OR($G406="prototype",$G406="fictional",$G406="never"),"Nie eingeführt / fiktiv",IF($E406="","Unklar",IF('Übersicht'!$B$3&lt;$E406,"Noch nicht eingeführt",IF(AND($F406&lt;&gt;"",'Übersicht'!$B$3&gt;$F406),"Nicht mehr im Einsatz","Im Einsatz")))))</x:f>
        <x:v>Im Einsatz</x:v>
      </x:c>
      <x:c r="I406" s="34" t="str">
        <x:f>IF(H406="Im Einsatz","Ja",IF(H406="Alliierte Unterstützung","n/a","Nein"))</x:f>
        <x:v>Ja</x:v>
      </x:c>
      <x:c r="J406" s="34" t="str">
        <x:v>niedrig</x:v>
      </x:c>
      <x:c r="K406" s="34" t="str">
        <x:v>Jahreswerte teils näherungsweise.</x:v>
      </x:c>
      <x:c r="L406" s="34" t="str">
        <x:v>https://en.wikipedia.org/wiki/Sukhoi_Su-25</x:v>
      </x:c>
      <x:c r="M406" s="34" t="str">
        <x:v>H44</x:v>
      </x:c>
    </x:row>
    <x:row r="407">
      <x:c r="A407" s="34" t="str">
        <x:v>Westdeutschland</x:v>
      </x:c>
      <x:c r="B407" s="34" t="str">
        <x:v>M113 Panzermörser 120 mm</x:v>
      </x:c>
      <x:c r="C407" s="34" t="str">
        <x:v>Panzermörser</x:v>
      </x:c>
      <x:c r="D407" s="34" t="str">
        <x:v>national</x:v>
      </x:c>
      <x:c r="E407" s="34" t="n">
        <x:v>1969</x:v>
      </x:c>
      <x:c r="F407" s="34"/>
      <x:c r="G407" s="34" t="str">
        <x:v>real</x:v>
      </x:c>
      <x:c r="H407" s="34" t="str">
        <x:f>IF(OR($D407="allied",$D407="Alliierte Unterstützung"),"Alliierte Unterstützung",IF(OR($G407="prototype",$G407="fictional",$G407="never"),"Nie eingeführt / fiktiv",IF($E407="","Unklar",IF('Übersicht'!$B$3&lt;$E407,"Noch nicht eingeführt",IF(AND($F407&lt;&gt;"",'Übersicht'!$B$3&gt;$F407),"Nicht mehr im Einsatz","Im Einsatz")))))</x:f>
        <x:v>Im Einsatz</x:v>
      </x:c>
      <x:c r="I407" s="34" t="str">
        <x:f>IF(H407="Im Einsatz","Ja",IF(H407="Alliierte Unterstützung","n/a","Nein"))</x:f>
        <x:v>Ja</x:v>
      </x:c>
      <x:c r="J407" s="34" t="str">
        <x:v>mittel</x:v>
      </x:c>
      <x:c r="K407" s="34" t="str">
        <x:v>494 M113 wurden 1969–1973 und 1977–1978 zu Panzermörsern umgerüstet. Hauptbewaffnung: 120-mm-Mörser; das System wird in Bundeswehr-Quellen weiterhin beschrieben.</x:v>
      </x:c>
      <x:c r="L407" s="34" t="str">
        <x:v>https://www.bundeswehr.de/de/ausruestung-technik-bundeswehr/landsysteme-bundeswehr/panzermoerser-m113; https://de.wikipedia.org/wiki/M113</x:v>
      </x:c>
      <x:c r="M407" s="34" t="str">
        <x:v>H51;H52</x:v>
      </x:c>
    </x:row>
    <x:row r="408">
      <x:c r="A408" s="34" t="str">
        <x:v>Finnland</x:v>
      </x:c>
      <x:c r="B408" s="34" t="str">
        <x:v>BMP-2</x:v>
      </x:c>
      <x:c r="C408" s="34" t="str">
        <x:v>Schützenpanzer</x:v>
      </x:c>
      <x:c r="D408" s="34" t="str">
        <x:v>national / später</x:v>
      </x:c>
      <x:c r="E408" s="34" t="n">
        <x:v>1989</x:v>
      </x:c>
      <x:c r="F408" s="34"/>
      <x:c r="G408" s="34" t="str">
        <x:v>real</x:v>
      </x:c>
      <x:c r="H408" s="34" t="str">
        <x:f>IF(OR($D408="allied",$D408="Alliierte Unterstützung"),"Alliierte Unterstützung",IF(OR($G408="prototype",$G408="fictional",$G408="never"),"Nie eingeführt / fiktiv",IF($E408="","Unklar",IF('Übersicht'!$B$3&lt;$E408,"Noch nicht eingeführt",IF(AND($F408&lt;&gt;"",'Übersicht'!$B$3&gt;$F408),"Nicht mehr im Einsatz","Im Einsatz")))))</x:f>
        <x:v>Noch nicht eingeführt</x:v>
      </x:c>
      <x:c r="I408" s="34" t="str">
        <x:f>IF(H408="Im Einsatz","Ja",IF(H408="Alliierte Unterstützung","n/a","Nein"))</x:f>
        <x:v>Nein</x:v>
      </x:c>
      <x:c r="J408" s="34" t="str">
        <x:v>mittel</x:v>
      </x:c>
      <x:c r="K408" s="34" t="str">
        <x:v>Finnische Fachpublikation von 1989 behandelt die Einführung; damit für 1985 noch nicht im Dienst.</x:v>
      </x:c>
      <x:c r="L408" s="34" t="str">
        <x:v>https://www.finna.fi/Record/arto.013016816</x:v>
      </x:c>
      <x:c r="M408" s="34" t="str">
        <x:v>H53</x:v>
      </x:c>
    </x:row>
    <x:row r="409">
      <x:c r="A409" s="34" t="str">
        <x:v>Finnland</x:v>
      </x:c>
      <x:c r="B409" s="34" t="str">
        <x:v>2S1 Gvozdika</x:v>
      </x:c>
      <x:c r="C409" s="34" t="str">
        <x:v>Panzerhaubitze</x:v>
      </x:c>
      <x:c r="D409" s="34" t="str">
        <x:v>national / später</x:v>
      </x:c>
      <x:c r="E409" s="34" t="n">
        <x:v>1992</x:v>
      </x:c>
      <x:c r="F409" s="34"/>
      <x:c r="G409" s="34" t="str">
        <x:v>real</x:v>
      </x:c>
      <x:c r="H409" s="34" t="str">
        <x:f>IF(OR($D409="allied",$D409="Alliierte Unterstützung"),"Alliierte Unterstützung",IF(OR($G409="prototype",$G409="fictional",$G409="never"),"Nie eingeführt / fiktiv",IF($E409="","Unklar",IF('Übersicht'!$B$3&lt;$E409,"Noch nicht eingeführt",IF(AND($F409&lt;&gt;"",'Übersicht'!$B$3&gt;$F409),"Nicht mehr im Einsatz","Im Einsatz")))))</x:f>
        <x:v>Noch nicht eingeführt</x:v>
      </x:c>
      <x:c r="I409" s="34" t="str">
        <x:f>IF(H409="Im Einsatz","Ja",IF(H409="Alliierte Unterstützung","n/a","Nein"))</x:f>
        <x:v>Nein</x:v>
      </x:c>
      <x:c r="J409" s="34" t="str">
        <x:v>hoch</x:v>
      </x:c>
      <x:c r="K409" s="34" t="str">
        <x:v>Finnische 2S1/122 PSH 74 wurden 1992 und 1994 aus ehemaligen NVA-Beständen beschafft; Team Yankee führt sie als Support.</x:v>
      </x:c>
      <x:c r="L409" s="34" t="str">
        <x:v>https://yle.fi/a/74-20107682</x:v>
      </x:c>
      <x:c r="M409" s="34" t="str">
        <x:v>H55</x:v>
      </x:c>
    </x:row>
    <x:row r="410">
      <x:c r="A410" s="34" t="str">
        <x:v>Finnland</x:v>
      </x:c>
      <x:c r="B410" s="34" t="str">
        <x:v>BM-21 Grad</x:v>
      </x:c>
      <x:c r="C410" s="34" t="str">
        <x:v>Raketenartillerie</x:v>
      </x:c>
      <x:c r="D410" s="34" t="str">
        <x:v>national</x:v>
      </x:c>
      <x:c r="E410" s="34" t="n">
        <x:v>1976</x:v>
      </x:c>
      <x:c r="F410" s="34"/>
      <x:c r="G410" s="34" t="str">
        <x:v>real</x:v>
      </x:c>
      <x:c r="H410" s="34" t="str">
        <x:f>IF(OR($D410="allied",$D410="Alliierte Unterstützung"),"Alliierte Unterstützung",IF(OR($G410="prototype",$G410="fictional",$G410="never"),"Nie eingeführt / fiktiv",IF($E410="","Unklar",IF('Übersicht'!$B$3&lt;$E410,"Noch nicht eingeführt",IF(AND($F410&lt;&gt;"",'Übersicht'!$B$3&gt;$F410),"Nicht mehr im Einsatz","Im Einsatz")))))</x:f>
        <x:v>Im Einsatz</x:v>
      </x:c>
      <x:c r="I410" s="34" t="str">
        <x:f>IF(H410="Im Einsatz","Ja",IF(H410="Alliierte Unterstützung","n/a","Nein"))</x:f>
        <x:v>Ja</x:v>
      </x:c>
      <x:c r="J410" s="34" t="str">
        <x:v>mittel</x:v>
      </x:c>
      <x:c r="K410" s="34" t="str">
        <x:v>Finnische Bezeichnung 122 RAKH 76; im Spiel als BM-21 Hail Support.</x:v>
      </x:c>
      <x:c r="L410" s="34" t="str">
        <x:v>https://en.wikipedia.org/wiki/BM-21_Grad</x:v>
      </x:c>
      <x:c r="M410" s="34" t="str">
        <x:v>H54</x:v>
      </x:c>
    </x:row>
    <x:row r="411">
      <x:c r="A411" s="34" t="str">
        <x:v>Finnland</x:v>
      </x:c>
      <x:c r="B411" s="34" t="str">
        <x:v>ZSU-57-2</x:v>
      </x:c>
      <x:c r="C411" s="34" t="str">
        <x:v>Flugabwehrkanonenpanzer</x:v>
      </x:c>
      <x:c r="D411" s="34" t="str">
        <x:v>national</x:v>
      </x:c>
      <x:c r="E411" s="34" t="n">
        <x:v>1961</x:v>
      </x:c>
      <x:c r="F411" s="34" t="n">
        <x:v>2006</x:v>
      </x:c>
      <x:c r="G411" s="34" t="str">
        <x:v>real</x:v>
      </x:c>
      <x:c r="H411" s="34" t="str">
        <x:f>IF(OR($D411="allied",$D411="Alliierte Unterstützung"),"Alliierte Unterstützung",IF(OR($G411="prototype",$G411="fictional",$G411="never"),"Nie eingeführt / fiktiv",IF($E411="","Unklar",IF('Übersicht'!$B$3&lt;$E411,"Noch nicht eingeführt",IF(AND($F411&lt;&gt;"",'Übersicht'!$B$3&gt;$F411),"Nicht mehr im Einsatz","Im Einsatz")))))</x:f>
        <x:v>Im Einsatz</x:v>
      </x:c>
      <x:c r="I411" s="34" t="str">
        <x:f>IF(H411="Im Einsatz","Ja",IF(H411="Alliierte Unterstützung","n/a","Nein"))</x:f>
        <x:v>Ja</x:v>
      </x:c>
      <x:c r="J411" s="34" t="str">
        <x:v>hoch</x:v>
      </x:c>
      <x:c r="K411" s="34" t="str">
        <x:v>Finnland beschaffte die ZSU-57-2 1961; später vollständig außer Dienst.</x:v>
      </x:c>
      <x:c r="L411" s="34" t="str">
        <x:v>https://ilmatorjuntamuseo.fi/wp-content/uploads/2025/10/ENGLANTI-Ilmatorjunta-100-vuotta-Suomessa-A5.-esite-2025-.pdf</x:v>
      </x:c>
      <x:c r="M411" s="34" t="str">
        <x:v>H56</x:v>
      </x:c>
    </x:row>
    <x:row r="412">
      <x:c r="A412" s="34" t="str">
        <x:v>Finnland</x:v>
      </x:c>
      <x:c r="B412" s="34" t="str">
        <x:v>ITO 78 (SA-7 Grail)</x:v>
      </x:c>
      <x:c r="C412" s="34" t="str">
        <x:v>MANPADS</x:v>
      </x:c>
      <x:c r="D412" s="34" t="str">
        <x:v>national</x:v>
      </x:c>
      <x:c r="E412" s="34" t="n">
        <x:v>1978</x:v>
      </x:c>
      <x:c r="F412" s="34" t="n">
        <x:v>2000</x:v>
      </x:c>
      <x:c r="G412" s="34" t="str">
        <x:v>real</x:v>
      </x:c>
      <x:c r="H412" s="34" t="str">
        <x:f>IF(OR($D412="allied",$D412="Alliierte Unterstützung"),"Alliierte Unterstützung",IF(OR($G412="prototype",$G412="fictional",$G412="never"),"Nie eingeführt / fiktiv",IF($E412="","Unklar",IF('Übersicht'!$B$3&lt;$E412,"Noch nicht eingeführt",IF(AND($F412&lt;&gt;"",'Übersicht'!$B$3&gt;$F412),"Nicht mehr im Einsatz","Im Einsatz")))))</x:f>
        <x:v>Im Einsatz</x:v>
      </x:c>
      <x:c r="I412" s="34" t="str">
        <x:f>IF(H412="Im Einsatz","Ja",IF(H412="Alliierte Unterstützung","n/a","Nein"))</x:f>
        <x:v>Ja</x:v>
      </x:c>
      <x:c r="J412" s="34" t="str">
        <x:v>mittel</x:v>
      </x:c>
      <x:c r="K412" s="34" t="str">
        <x:v>Finnische Strela-2M-Bezeichnung ITO 78; Nutzung 1978–2000.</x:v>
      </x:c>
      <x:c r="L412" s="34" t="str">
        <x:v>https://en.wikipedia.org/wiki/List_of_former_equipment_of_the_Finnish_Army</x:v>
      </x:c>
      <x:c r="M412" s="34" t="str">
        <x:v>H54</x:v>
      </x:c>
    </x:row>
    <x:row r="413">
      <x:c r="A413" s="34" t="str">
        <x:v>Finnland</x:v>
      </x:c>
      <x:c r="B413" s="34" t="str">
        <x:v>PstOhj 83 (iTOW)</x:v>
      </x:c>
      <x:c r="C413" s="34" t="str">
        <x:v>Panzerabwehrlenkwaffe</x:v>
      </x:c>
      <x:c r="D413" s="34" t="str">
        <x:v>national</x:v>
      </x:c>
      <x:c r="E413" s="34" t="n">
        <x:v>1983</x:v>
      </x:c>
      <x:c r="F413" s="34"/>
      <x:c r="G413" s="34" t="str">
        <x:v>real</x:v>
      </x:c>
      <x:c r="H413" s="34" t="str">
        <x:f>IF(OR($D413="allied",$D413="Alliierte Unterstützung"),"Alliierte Unterstützung",IF(OR($G413="prototype",$G413="fictional",$G413="never"),"Nie eingeführt / fiktiv",IF($E413="","Unklar",IF('Übersicht'!$B$3&lt;$E413,"Noch nicht eingeführt",IF(AND($F413&lt;&gt;"",'Übersicht'!$B$3&gt;$F413),"Nicht mehr im Einsatz","Im Einsatz")))))</x:f>
        <x:v>Im Einsatz</x:v>
      </x:c>
      <x:c r="I413" s="34" t="str">
        <x:f>IF(H413="Im Einsatz","Ja",IF(H413="Alliierte Unterstützung","n/a","Nein"))</x:f>
        <x:v>Ja</x:v>
      </x:c>
      <x:c r="J413" s="34" t="str">
        <x:v>mittel</x:v>
      </x:c>
      <x:c r="K413" s="34" t="str">
        <x:v>Finnische Bezeichnung für BGM-71C Improved TOW; in Team Yankee als Anti-Tank Missile Platoon.</x:v>
      </x:c>
      <x:c r="L413" s="34" t="str">
        <x:v>https://en.wikipedia.org/wiki/List_of_former_equipment_of_the_Finnish_Army</x:v>
      </x:c>
      <x:c r="M413" s="34" t="str">
        <x:v>H54</x:v>
      </x:c>
    </x:row>
    <x:row r="414">
      <x:c r="A414" s="34" t="str">
        <x:v>Finnland</x:v>
      </x:c>
      <x:c r="B414" s="34" t="str">
        <x:v>95 S 58-61</x:v>
      </x:c>
      <x:c r="C414" s="34" t="str">
        <x:v>Rückstoßfreies Geschütz</x:v>
      </x:c>
      <x:c r="D414" s="34" t="str">
        <x:v>national</x:v>
      </x:c>
      <x:c r="E414" s="34" t="n">
        <x:v>1961</x:v>
      </x:c>
      <x:c r="F414" s="34"/>
      <x:c r="G414" s="34" t="str">
        <x:v>real</x:v>
      </x:c>
      <x:c r="H414" s="34" t="str">
        <x:f>IF(OR($D414="allied",$D414="Alliierte Unterstützung"),"Alliierte Unterstützung",IF(OR($G414="prototype",$G414="fictional",$G414="never"),"Nie eingeführt / fiktiv",IF($E414="","Unklar",IF('Übersicht'!$B$3&lt;$E414,"Noch nicht eingeführt",IF(AND($F414&lt;&gt;"",'Übersicht'!$B$3&gt;$F414),"Nicht mehr im Einsatz","Im Einsatz")))))</x:f>
        <x:v>Im Einsatz</x:v>
      </x:c>
      <x:c r="I414" s="34" t="str">
        <x:f>IF(H414="Im Einsatz","Ja",IF(H414="Alliierte Unterstützung","n/a","Nein"))</x:f>
        <x:v>Ja</x:v>
      </x:c>
      <x:c r="J414" s="34" t="str">
        <x:v>niedrig</x:v>
      </x:c>
      <x:c r="K414" s="34" t="str">
        <x:v>Finnische 95-mm-Panzerabwehrwaffe; Jahreswert als Typbezeichnung/Einführungszeitraum angenähert.</x:v>
      </x:c>
      <x:c r="L414" s="34" t="str">
        <x:v>https://www.frontlinegames.de/World-War-III-Nordic-Forces-Finnish-Swedish-Norwegian-Danish-Forces-in-WWIII_1</x:v>
      </x:c>
      <x:c r="M414" s="34" t="str">
        <x:v>N01</x:v>
      </x:c>
    </x:row>
    <x:row r="415">
      <x:c r="A415" s="34" t="str">
        <x:v>DDR</x:v>
      </x:c>
      <x:c r="B415" s="34" t="str">
        <x:v>T-55</x:v>
      </x:c>
      <x:c r="C415" s="34" t="str">
        <x:v>Kampfpanzer</x:v>
      </x:c>
      <x:c r="D415" s="34" t="str">
        <x:v>national</x:v>
      </x:c>
      <x:c r="E415" s="34" t="n">
        <x:v>1960</x:v>
      </x:c>
      <x:c r="F415" s="34" t="n">
        <x:v>1990</x:v>
      </x:c>
      <x:c r="G415" s="34" t="str">
        <x:v>real</x:v>
      </x:c>
      <x:c r="H415" s="34" t="str">
        <x:f>IF(OR($D415="allied",$D415="Alliierte Unterstützung"),"Alliierte Unterstützung",IF(OR($G415="prototype",$G415="fictional",$G415="never"),"Nie eingeführt / fiktiv",IF($E415="","Unklar",IF('Übersicht'!$B$3&lt;$E415,"Noch nicht eingeführt",IF(AND($F415&lt;&gt;"",'Übersicht'!$B$3&gt;$F415),"Nicht mehr im Einsatz","Im Einsatz")))))</x:f>
        <x:v>Im Einsatz</x:v>
      </x:c>
      <x:c r="I415" s="34" t="str">
        <x:f>IF(H415="Im Einsatz","Ja",IF(H415="Alliierte Unterstützung","n/a","Nein"))</x:f>
        <x:v>Ja</x:v>
      </x:c>
      <x:c r="J415" s="34" t="str">
        <x:v>niedrig</x:v>
      </x:c>
      <x:c r="K415" s="34" t="str">
        <x:v>Basismodell ist in der Team-Yankee-Liste eigenständig auswählbar; länderspezifisches Einführungsjahr näherungsweise.</x:v>
      </x:c>
      <x:c r="L415" s="34" t="str">
        <x:v>https://en.wikipedia.org/wiki/T-54/T-55</x:v>
      </x:c>
      <x:c r="M415" s="34" t="str">
        <x:v>H30</x:v>
      </x:c>
    </x:row>
    <x:row r="416">
      <x:c r="A416" s="34" t="str">
        <x:v>Polen</x:v>
      </x:c>
      <x:c r="B416" s="34" t="str">
        <x:v>T-55</x:v>
      </x:c>
      <x:c r="C416" s="34" t="str">
        <x:v>Kampfpanzer</x:v>
      </x:c>
      <x:c r="D416" s="34" t="str">
        <x:v>national</x:v>
      </x:c>
      <x:c r="E416" s="34" t="n">
        <x:v>1960</x:v>
      </x:c>
      <x:c r="F416" s="34"/>
      <x:c r="G416" s="34" t="str">
        <x:v>real</x:v>
      </x:c>
      <x:c r="H416" s="34" t="str">
        <x:f>IF(OR($D416="allied",$D416="Alliierte Unterstützung"),"Alliierte Unterstützung",IF(OR($G416="prototype",$G416="fictional",$G416="never"),"Nie eingeführt / fiktiv",IF($E416="","Unklar",IF('Übersicht'!$B$3&lt;$E416,"Noch nicht eingeführt",IF(AND($F416&lt;&gt;"",'Übersicht'!$B$3&gt;$F416),"Nicht mehr im Einsatz","Im Einsatz")))))</x:f>
        <x:v>Im Einsatz</x:v>
      </x:c>
      <x:c r="I416" s="34" t="str">
        <x:f>IF(H416="Im Einsatz","Ja",IF(H416="Alliierte Unterstützung","n/a","Nein"))</x:f>
        <x:v>Ja</x:v>
      </x:c>
      <x:c r="J416" s="34" t="str">
        <x:v>niedrig</x:v>
      </x:c>
      <x:c r="K416" s="34" t="str">
        <x:v>Basismodell ist in der Team-Yankee-Liste eigenständig auswählbar; länderspezifisches Einführungsjahr näherungsweise.</x:v>
      </x:c>
      <x:c r="L416" s="34" t="str">
        <x:v>https://en.wikipedia.org/wiki/T-54/T-55</x:v>
      </x:c>
      <x:c r="M416" s="34" t="str">
        <x:v>H30</x:v>
      </x:c>
    </x:row>
    <x:row r="417">
      <x:c r="A417" s="34" t="str">
        <x:v>Tschechoslowakei</x:v>
      </x:c>
      <x:c r="B417" s="34" t="str">
        <x:v>T-55</x:v>
      </x:c>
      <x:c r="C417" s="34" t="str">
        <x:v>Kampfpanzer</x:v>
      </x:c>
      <x:c r="D417" s="34" t="str">
        <x:v>national</x:v>
      </x:c>
      <x:c r="E417" s="34" t="n">
        <x:v>1960</x:v>
      </x:c>
      <x:c r="F417" s="34" t="n">
        <x:v>1993</x:v>
      </x:c>
      <x:c r="G417" s="34" t="str">
        <x:v>real</x:v>
      </x:c>
      <x:c r="H417" s="34" t="str">
        <x:f>IF(OR($D417="allied",$D417="Alliierte Unterstützung"),"Alliierte Unterstützung",IF(OR($G417="prototype",$G417="fictional",$G417="never"),"Nie eingeführt / fiktiv",IF($E417="","Unklar",IF('Übersicht'!$B$3&lt;$E417,"Noch nicht eingeführt",IF(AND($F417&lt;&gt;"",'Übersicht'!$B$3&gt;$F417),"Nicht mehr im Einsatz","Im Einsatz")))))</x:f>
        <x:v>Im Einsatz</x:v>
      </x:c>
      <x:c r="I417" s="34" t="str">
        <x:f>IF(H417="Im Einsatz","Ja",IF(H417="Alliierte Unterstützung","n/a","Nein"))</x:f>
        <x:v>Ja</x:v>
      </x:c>
      <x:c r="J417" s="34" t="str">
        <x:v>niedrig</x:v>
      </x:c>
      <x:c r="K417" s="34" t="str">
        <x:v>Basismodell ist in der Team-Yankee-Liste eigenständig auswählbar; länderspezifisches Einführungsjahr näherungsweise.</x:v>
      </x:c>
      <x:c r="L417" s="34" t="str">
        <x:v>https://en.wikipedia.org/wiki/T-54/T-55</x:v>
      </x:c>
      <x:c r="M417" s="34" t="str">
        <x:v>H30</x:v>
      </x:c>
    </x:row>
    <x:row r="418">
      <x:c r="A418" s="34" t="str">
        <x:v>Sowjetunion</x:v>
      </x:c>
      <x:c r="B418" s="34" t="str">
        <x:v>BTR-D</x:v>
      </x:c>
      <x:c r="C418" s="34" t="str">
        <x:v>Luftlande-Schützenpanzer</x:v>
      </x:c>
      <x:c r="D418" s="34" t="str">
        <x:v>national</x:v>
      </x:c>
      <x:c r="E418" s="34" t="n">
        <x:v>1974</x:v>
      </x:c>
      <x:c r="F418" s="34"/>
      <x:c r="G418" s="34" t="str">
        <x:v>real</x:v>
      </x:c>
      <x:c r="H418" s="34" t="str">
        <x:f>IF(OR($D418="allied",$D418="Alliierte Unterstützung"),"Alliierte Unterstützung",IF(OR($G418="prototype",$G418="fictional",$G418="never"),"Nie eingeführt / fiktiv",IF($E418="","Unklar",IF('Übersicht'!$B$3&lt;$E418,"Noch nicht eingeführt",IF(AND($F418&lt;&gt;"",'Übersicht'!$B$3&gt;$F418),"Nicht mehr im Einsatz","Im Einsatz")))))</x:f>
        <x:v>Im Einsatz</x:v>
      </x:c>
      <x:c r="I418" s="34" t="str">
        <x:f>IF(H418="Im Einsatz","Ja",IF(H418="Alliierte Unterstützung","n/a","Nein"))</x:f>
        <x:v>Ja</x:v>
      </x:c>
      <x:c r="J418" s="34" t="str">
        <x:v>mittel</x:v>
      </x:c>
      <x:c r="K418" s="34" t="str">
        <x:v>VDV-Transportfamilie; im Red-Dawn-Umfeld auch als Träger für Spezialvarianten.</x:v>
      </x:c>
      <x:c r="L418" s="34" t="str">
        <x:v>https://en.wikipedia.org/wiki/BTR-D</x:v>
      </x:c>
      <x:c r="M418" s="34" t="str">
        <x:v>RD01</x:v>
      </x:c>
    </x:row>
    <x:row r="419">
      <x:c r="A419" s="34" t="str">
        <x:v>Kuba</x:v>
      </x:c>
      <x:c r="B419" s="34" t="str">
        <x:v>SA-8 Gecko</x:v>
      </x:c>
      <x:c r="C419" s="34" t="str">
        <x:v>Flugabwehrraketensystem</x:v>
      </x:c>
      <x:c r="D419" s="34" t="str">
        <x:v>national</x:v>
      </x:c>
      <x:c r="E419" s="34" t="n">
        <x:v>1980</x:v>
      </x:c>
      <x:c r="F419" s="34"/>
      <x:c r="G419" s="34" t="str">
        <x:v>real</x:v>
      </x:c>
      <x:c r="H419" s="34" t="str">
        <x:f>IF(OR($D419="allied",$D419="Alliierte Unterstützung"),"Alliierte Unterstützung",IF(OR($G419="prototype",$G419="fictional",$G419="never"),"Nie eingeführt / fiktiv",IF($E419="","Unklar",IF('Übersicht'!$B$3&lt;$E419,"Noch nicht eingeführt",IF(AND($F419&lt;&gt;"",'Übersicht'!$B$3&gt;$F419),"Nicht mehr im Einsatz","Im Einsatz")))))</x:f>
        <x:v>Im Einsatz</x:v>
      </x:c>
      <x:c r="I419" s="34" t="str">
        <x:f>IF(H419="Im Einsatz","Ja",IF(H419="Alliierte Unterstützung","n/a","Nein"))</x:f>
        <x:v>Ja</x:v>
      </x:c>
      <x:c r="J419" s="34" t="str">
        <x:v>niedrig</x:v>
      </x:c>
      <x:c r="K419" s="34" t="str">
        <x:v>Im Red-Dawn/Team-Yankee-Umfeld als kubanische Flugabwehr geführt; Jahreswert näherungsweise.</x:v>
      </x:c>
      <x:c r="L419" s="34" t="str">
        <x:v>https://www.team-yankee.com/Default.aspx?art_id=7635&amp;kb_cat_id=222&amp;tabid=908</x:v>
      </x:c>
      <x:c r="M419" s="34" t="str">
        <x:v>C01</x:v>
      </x:c>
    </x:row>
    <x:row r="420">
      <x:c r="A420" s="34" t="str">
        <x:v>Israel</x:v>
      </x:c>
      <x:c r="B420" s="34" t="str">
        <x:v>AH-64 Apache</x:v>
      </x:c>
      <x:c r="C420" s="34" t="str">
        <x:v>Kampfhubschrauber</x:v>
      </x:c>
      <x:c r="D420" s="34" t="str">
        <x:v>national / später</x:v>
      </x:c>
      <x:c r="E420" s="34" t="n">
        <x:v>1990</x:v>
      </x:c>
      <x:c r="F420" s="34"/>
      <x:c r="G420" s="34" t="str">
        <x:v>real</x:v>
      </x:c>
      <x:c r="H420" s="34" t="str">
        <x:f>IF(OR($D420="allied",$D420="Alliierte Unterstützung"),"Alliierte Unterstützung",IF(OR($G420="prototype",$G420="fictional",$G420="never"),"Nie eingeführt / fiktiv",IF($E420="","Unklar",IF('Übersicht'!$B$3&lt;$E420,"Noch nicht eingeführt",IF(AND($F420&lt;&gt;"",'Übersicht'!$B$3&gt;$F420),"Nicht mehr im Einsatz","Im Einsatz")))))</x:f>
        <x:v>Noch nicht eingeführt</x:v>
      </x:c>
      <x:c r="I420" s="34" t="str">
        <x:f>IF(H420="Im Einsatz","Ja",IF(H420="Alliierte Unterstützung","n/a","Nein"))</x:f>
        <x:v>Nein</x:v>
      </x:c>
      <x:c r="J420" s="34" t="str">
        <x:v>mittel</x:v>
      </x:c>
      <x:c r="K420" s="34" t="str">
        <x:v>Für ein 1985-Vergleichsjahr noch nicht eingeführt; aktuelles Team-Yankee-Israel führt eine spätere Attack-Helicopter-Option.</x:v>
      </x:c>
      <x:c r="L420" s="34" t="str">
        <x:v>https://en.wikipedia.org/wiki/Boeing_AH-64_Apache</x:v>
      </x:c>
      <x:c r="M420" s="34" t="str">
        <x:v>IS01</x:v>
      </x:c>
    </x:row>
    <x:row r="421">
      <x:c r="A421" s="34" t="str">
        <x:v>Israel</x:v>
      </x:c>
      <x:c r="B421" s="34" t="str">
        <x:v>Redeye</x:v>
      </x:c>
      <x:c r="C421" s="34" t="str">
        <x:v>MANPADS</x:v>
      </x:c>
      <x:c r="D421" s="34" t="str">
        <x:v>national</x:v>
      </x:c>
      <x:c r="E421" s="34" t="n">
        <x:v>1973</x:v>
      </x:c>
      <x:c r="F421" s="34" t="n">
        <x:v>1990</x:v>
      </x:c>
      <x:c r="G421" s="34" t="str">
        <x:v>real</x:v>
      </x:c>
      <x:c r="H421" s="34" t="str">
        <x:f>IF(OR($D421="allied",$D421="Alliierte Unterstützung"),"Alliierte Unterstützung",IF(OR($G421="prototype",$G421="fictional",$G421="never"),"Nie eingeführt / fiktiv",IF($E421="","Unklar",IF('Übersicht'!$B$3&lt;$E421,"Noch nicht eingeführt",IF(AND($F421&lt;&gt;"",'Übersicht'!$B$3&gt;$F421),"Nicht mehr im Einsatz","Im Einsatz")))))</x:f>
        <x:v>Im Einsatz</x:v>
      </x:c>
      <x:c r="I421" s="34" t="str">
        <x:f>IF(H421="Im Einsatz","Ja",IF(H421="Alliierte Unterstützung","n/a","Nein"))</x:f>
        <x:v>Ja</x:v>
      </x:c>
      <x:c r="J421" s="34" t="str">
        <x:v>niedrig</x:v>
      </x:c>
      <x:c r="K421" s="34" t="str">
        <x:v>Team Yankee führt eine Redeye-SAM-Einheit; genaue israelische Untervarianten-/Ausmusterungsdaten sind nur grob angesetzt.</x:v>
      </x:c>
      <x:c r="L421" s="34" t="str">
        <x:v>https://www.firestormgames.co.uk/wargames-miniatures/team-yankee-c271199/israeli</x:v>
      </x:c>
      <x:c r="M421" s="34" t="str">
        <x:v>IS02</x:v>
      </x:c>
    </x:row>
    <x:row r="422">
      <x:c r="A422" s="34" t="str">
        <x:v>Irak</x:v>
      </x:c>
      <x:c r="B422" s="34" t="str">
        <x:v>OT-64</x:v>
      </x:c>
      <x:c r="C422" s="34" t="str">
        <x:v>Radschützenpanzer</x:v>
      </x:c>
      <x:c r="D422" s="34" t="str">
        <x:v>national / Export</x:v>
      </x:c>
      <x:c r="E422" s="34" t="n">
        <x:v>1970</x:v>
      </x:c>
      <x:c r="F422" s="34" t="n">
        <x:v>2003</x:v>
      </x:c>
      <x:c r="G422" s="34" t="str">
        <x:v>real</x:v>
      </x:c>
      <x:c r="H422" s="34" t="str">
        <x:f>IF(OR($D422="allied",$D422="Alliierte Unterstützung"),"Alliierte Unterstützung",IF(OR($G422="prototype",$G422="fictional",$G422="never"),"Nie eingeführt / fiktiv",IF($E422="","Unklar",IF('Übersicht'!$B$3&lt;$E422,"Noch nicht eingeführt",IF(AND($F422&lt;&gt;"",'Übersicht'!$B$3&gt;$F422),"Nicht mehr im Einsatz","Im Einsatz")))))</x:f>
        <x:v>Im Einsatz</x:v>
      </x:c>
      <x:c r="I422" s="34" t="str">
        <x:f>IF(H422="Im Einsatz","Ja",IF(H422="Alliierte Unterstützung","n/a","Nein"))</x:f>
        <x:v>Ja</x:v>
      </x:c>
      <x:c r="J422" s="34" t="str">
        <x:v>niedrig</x:v>
      </x:c>
      <x:c r="K422" s="34" t="str">
        <x:v>In den Oil-War-Einheitenkarten als Transportoption geführt; Nutzungszeitraum näherungsweise.</x:v>
      </x:c>
      <x:c r="L422" s="34" t="str">
        <x:v>https://www.goblingaming.co.uk/nl/products/oil-war-iraqi-unit-cards</x:v>
      </x:c>
      <x:c r="M422" s="34" t="str">
        <x:v>OW01</x:v>
      </x:c>
    </x:row>
    <x:row r="423">
      <x:c r="A423" s="34" t="str">
        <x:v>Westdeutschland</x:v>
      </x:c>
      <x:c r="B423" s="34" t="str">
        <x:v>Fliegerfaust 1 West (Redeye)</x:v>
      </x:c>
      <x:c r="C423" s="34" t="str">
        <x:v>MANPADS</x:v>
      </x:c>
      <x:c r="D423" s="34" t="str">
        <x:v>national</x:v>
      </x:c>
      <x:c r="E423" s="34" t="n">
        <x:v>1973</x:v>
      </x:c>
      <x:c r="F423" s="34" t="n">
        <x:v>1992</x:v>
      </x:c>
      <x:c r="G423" s="34" t="str">
        <x:v>real</x:v>
      </x:c>
      <x:c r="H423" s="34" t="str">
        <x:f>IF(OR($D423="allied",$D423="Alliierte Unterstützung"),"Alliierte Unterstützung",IF(OR($G423="prototype",$G423="fictional",$G423="never"),"Nie eingeführt / fiktiv",IF($E423="","Unklar",IF('Übersicht'!$B$3&lt;$E423,"Noch nicht eingeführt",IF(AND($F423&lt;&gt;"",'Übersicht'!$B$3&gt;$F423),"Nicht mehr im Einsatz","Im Einsatz")))))</x:f>
        <x:v>Im Einsatz</x:v>
      </x:c>
      <x:c r="I423" s="34" t="str">
        <x:f>IF(H423="Im Einsatz","Ja",IF(H423="Alliierte Unterstützung","n/a","Nein"))</x:f>
        <x:v>Ja</x:v>
      </x:c>
      <x:c r="J423" s="34" t="str">
        <x:v>mittel</x:v>
      </x:c>
      <x:c r="K423" s="34" t="str">
        <x:v>Die Fliegerfaust 1 West war die deutsche FIM-43-Redeye-Version; sie wurde 1973 eingeführt und später durch die Fliegerfaust 2 Stinger ersetzt.</x:v>
      </x:c>
      <x:c r="L423" s="34" t="str">
        <x:v>https://de.wikipedia.org/wiki/Fliegerfaust</x:v>
      </x:c>
      <x:c r="M423" s="34" t="str">
        <x:v>H58</x:v>
      </x:c>
    </x:row>
    <x:row r="424">
      <x:c r="A424" s="34" t="str">
        <x:v>Kanada</x:v>
      </x:c>
      <x:c r="B424" s="34" t="str">
        <x:v>C3 81mm Mortar</x:v>
      </x:c>
      <x:c r="C424" s="34" t="str">
        <x:v>Mörser</x:v>
      </x:c>
      <x:c r="D424" s="34" t="str">
        <x:v>national</x:v>
      </x:c>
      <x:c r="E424" s="34" t="n">
        <x:v>1967</x:v>
      </x:c>
      <x:c r="F424" s="34"/>
      <x:c r="G424" s="34" t="str">
        <x:v>real</x:v>
      </x:c>
      <x:c r="H424" s="34" t="str">
        <x:f>IF(OR($D424="allied",$D424="Alliierte Unterstützung"),"Alliierte Unterstützung",IF(OR($G424="prototype",$G424="fictional",$G424="never"),"Nie eingeführt / fiktiv",IF($E424="","Unklar",IF('Übersicht'!$B$3&lt;$E424,"Noch nicht eingeführt",IF(AND($F424&lt;&gt;"",'Übersicht'!$B$3&gt;$F424),"Nicht mehr im Einsatz","Im Einsatz")))))</x:f>
        <x:v>Im Einsatz</x:v>
      </x:c>
      <x:c r="I424" s="34" t="str">
        <x:f>IF(H424="Im Einsatz","Ja",IF(H424="Alliierte Unterstützung","n/a","Nein"))</x:f>
        <x:v>Ja</x:v>
      </x:c>
      <x:c r="J424" s="34" t="str">
        <x:v>hoch</x:v>
      </x:c>
      <x:c r="K424" s="34" t="str">
        <x:v>Die ersten C3 81-mm-Mörser wurden 1967 an kanadische mechanisierte Infanteriebataillone ausgegeben.</x:v>
      </x:c>
      <x:c r="L424" s="34" t="str">
        <x:v>https://www.canadiansoldiers.com/weapons/lightweapons/mortars/mortars.htm</x:v>
      </x:c>
      <x:c r="M424" s="34" t="str">
        <x:v>H59</x:v>
      </x:c>
    </x:row>
    <x:row r="425">
      <x:c r="A425" s="34" t="str">
        <x:v>Kanada</x:v>
      </x:c>
      <x:c r="B425" s="34" t="str">
        <x:v>M2 .50 cal HMG</x:v>
      </x:c>
      <x:c r="C425" s="34" t="str">
        <x:v>Schweres Maschinengewehr</x:v>
      </x:c>
      <x:c r="D425" s="34" t="str">
        <x:v>national</x:v>
      </x:c>
      <x:c r="E425" s="34" t="n">
        <x:v>1940</x:v>
      </x:c>
      <x:c r="F425" s="34"/>
      <x:c r="G425" s="34" t="str">
        <x:v>real</x:v>
      </x:c>
      <x:c r="H425" s="34" t="str">
        <x:f>IF(OR($D425="allied",$D425="Alliierte Unterstützung"),"Alliierte Unterstützung",IF(OR($G425="prototype",$G425="fictional",$G425="never"),"Nie eingeführt / fiktiv",IF($E425="","Unklar",IF('Übersicht'!$B$3&lt;$E425,"Noch nicht eingeführt",IF(AND($F425&lt;&gt;"",'Übersicht'!$B$3&gt;$F425),"Nicht mehr im Einsatz","Im Einsatz")))))</x:f>
        <x:v>Im Einsatz</x:v>
      </x:c>
      <x:c r="I425" s="34" t="str">
        <x:f>IF(H425="Im Einsatz","Ja",IF(H425="Alliierte Unterstützung","n/a","Nein"))</x:f>
        <x:v>Ja</x:v>
      </x:c>
      <x:c r="J425" s="34" t="str">
        <x:v>mittel</x:v>
      </x:c>
      <x:c r="K425" s="34" t="str">
        <x:v>Kanada beschaffte und nutzte M2-.50-cal-MGs bereits im Zweiten Weltkrieg; das System wird weiterhin von der Canadian Army geführt.</x:v>
      </x:c>
      <x:c r="L425" s="34" t="str">
        <x:v>https://en.rcamuseum.com/m2-50-cal-browning-anti-aircraft-gun/; https://www.canada.ca/en/army/services/equipment/weapons/m2-browning-machine-gun.html</x:v>
      </x:c>
      <x:c r="M425" s="34" t="str">
        <x:v>H60</x:v>
      </x:c>
    </x:row>
    <x:row r="426">
      <x:c r="A426" s="34" t="str">
        <x:v>Frankreich</x:v>
      </x:c>
      <x:c r="B426" s="34" t="str">
        <x:v>MO-120 RT</x:v>
      </x:c>
      <x:c r="C426" s="34" t="str">
        <x:v>120-mm-Mörser</x:v>
      </x:c>
      <x:c r="D426" s="34" t="str">
        <x:v>national</x:v>
      </x:c>
      <x:c r="E426" s="34" t="n">
        <x:v>1961</x:v>
      </x:c>
      <x:c r="F426" s="34"/>
      <x:c r="G426" s="34" t="str">
        <x:v>real</x:v>
      </x:c>
      <x:c r="H426" s="34" t="str">
        <x:f>IF(OR($D426="allied",$D426="Alliierte Unterstützung"),"Alliierte Unterstützung",IF(OR($G426="prototype",$G426="fictional",$G426="never"),"Nie eingeführt / fiktiv",IF($E426="","Unklar",IF('Übersicht'!$B$3&lt;$E426,"Noch nicht eingeführt",IF(AND($F426&lt;&gt;"",'Übersicht'!$B$3&gt;$F426),"Nicht mehr im Einsatz","Im Einsatz")))))</x:f>
        <x:v>Im Einsatz</x:v>
      </x:c>
      <x:c r="I426" s="34" t="str">
        <x:f>IF(H426="Im Einsatz","Ja",IF(H426="Alliierte Unterstützung","n/a","Nein"))</x:f>
        <x:v>Ja</x:v>
      </x:c>
      <x:c r="J426" s="34" t="str">
        <x:v>hoch</x:v>
      </x:c>
      <x:c r="K426" s="34" t="str">
        <x:v>Der französische gezogene 120-mm-Mörser MO-120-RT/RT-61 wurde 1961 eingeführt; die französischen Streitkräfte führen den 120-mm-Mörser weiterhin.</x:v>
      </x:c>
      <x:c r="L426" s="34" t="str">
        <x:v>https://cgsc.contentdm.oclc.org/digital/api/collection/p4013coll11/id/2089/download; https://www.defense.gouv.fr/terre/nos-materiels/nos-equipements-terre/nos-armes/mortier-120mm</x:v>
      </x:c>
      <x:c r="M426" s="34" t="str">
        <x:v>H61</x:v>
      </x:c>
    </x:row>
    <x:row r="427">
      <x:c r="A427" s="34" t="str">
        <x:v>Niederlande</x:v>
      </x:c>
      <x:c r="B427" s="34" t="str">
        <x:v>120mm Hotchkiss-Brandt Mortier</x:v>
      </x:c>
      <x:c r="C427" s="34" t="str">
        <x:v>120-mm-Mörser</x:v>
      </x:c>
      <x:c r="D427" s="34" t="str">
        <x:v>national</x:v>
      </x:c>
      <x:c r="E427" s="34" t="n">
        <x:v>1969</x:v>
      </x:c>
      <x:c r="F427" s="34"/>
      <x:c r="G427" s="34" t="str">
        <x:v>real</x:v>
      </x:c>
      <x:c r="H427" s="34" t="str">
        <x:f>IF(OR($D427="allied",$D427="Alliierte Unterstützung"),"Alliierte Unterstützung",IF(OR($G427="prototype",$G427="fictional",$G427="never"),"Nie eingeführt / fiktiv",IF($E427="","Unklar",IF('Übersicht'!$B$3&lt;$E427,"Noch nicht eingeführt",IF(AND($F427&lt;&gt;"",'Übersicht'!$B$3&gt;$F427),"Nicht mehr im Einsatz","Im Einsatz")))))</x:f>
        <x:v>Im Einsatz</x:v>
      </x:c>
      <x:c r="I427" s="34" t="str">
        <x:f>IF(H427="Im Einsatz","Ja",IF(H427="Alliierte Unterstützung","n/a","Nein"))</x:f>
        <x:v>Ja</x:v>
      </x:c>
      <x:c r="J427" s="34" t="str">
        <x:v>hoch</x:v>
      </x:c>
      <x:c r="K427" s="34" t="str">
        <x:v>Das niederländische Modell des gezogenen Hotchkiss-Brandt-120-mm-Mörsers ist laut Nationaal Militair Museum seit 1969 in Nutzung; 120-mm-Systeme sind weiterhin vorhanden.</x:v>
      </x:c>
      <x:c r="L427" s="34" t="str">
        <x:v>https://collectie.nmm.nl/nl/collectie/detail/259479/</x:v>
      </x:c>
      <x:c r="M427" s="34" t="str">
        <x:v>H62</x:v>
      </x:c>
    </x:row>
    <x:row r="428">
      <x:c r="A428" s="34" t="str">
        <x:v>Kuba</x:v>
      </x:c>
      <x:c r="B428" s="34" t="str">
        <x:v>BRDM-2</x:v>
      </x:c>
      <x:c r="C428" s="34" t="str">
        <x:v>Spähpanzer</x:v>
      </x:c>
      <x:c r="D428" s="34" t="str">
        <x:v>national / sowjetischer Export</x:v>
      </x:c>
      <x:c r="E428" s="34"/>
      <x:c r="F428" s="34"/>
      <x:c r="G428" s="34" t="str">
        <x:v>real</x:v>
      </x:c>
      <x:c r="H428" s="34" t="str">
        <x:f>IF(OR($D428="allied",$D428="Alliierte Unterstützung"),"Alliierte Unterstützung",IF(OR($G428="prototype",$G428="fictional",$G428="never"),"Nie eingeführt / fiktiv",IF($E428="","Unklar",IF('Übersicht'!$B$3&lt;$E428,"Noch nicht eingeführt",IF(AND($F428&lt;&gt;"",'Übersicht'!$B$3&gt;$F428),"Nicht mehr im Einsatz","Im Einsatz")))))</x:f>
        <x:v>Unklar</x:v>
      </x:c>
      <x:c r="I428" s="34" t="str">
        <x:f>IF(H428="Im Einsatz","Ja",IF(H428="Alliierte Unterstützung","n/a","Nein"))</x:f>
        <x:v>Nein</x:v>
      </x:c>
      <x:c r="J428" s="34" t="str">
        <x:v>mittel</x:v>
      </x:c>
      <x:c r="K428" s="34" t="str">
        <x:v>BRDM-1 und BRDM-2 sind im kubanischen Bestand dokumentiert; ein belastbares öffentliches Einführungsjahr wurde nicht gefunden.</x:v>
      </x:c>
      <x:c r="L428" s="34" t="str">
        <x:v>https://www.marines.mil/portals/1/Publications/Cuba%20Study_4.pdf?ver=2012-10-11-163311-187</x:v>
      </x:c>
      <x:c r="M428" s="34" t="str">
        <x:v>H63</x:v>
      </x:c>
    </x:row>
    <x:row r="429">
      <x:c r="A429" s="34" t="str">
        <x:v>Irak</x:v>
      </x:c>
      <x:c r="B429" s="34" t="str">
        <x:v>AMX-10P</x:v>
      </x:c>
      <x:c r="C429" s="34" t="str">
        <x:v>Schützenpanzer</x:v>
      </x:c>
      <x:c r="D429" s="34" t="str">
        <x:v>national / französischer Export</x:v>
      </x:c>
      <x:c r="E429" s="34" t="n">
        <x:v>1981</x:v>
      </x:c>
      <x:c r="F429" s="34"/>
      <x:c r="G429" s="34" t="str">
        <x:v>real</x:v>
      </x:c>
      <x:c r="H429" s="34" t="str">
        <x:f>IF(OR($D429="allied",$D429="Alliierte Unterstützung"),"Alliierte Unterstützung",IF(OR($G429="prototype",$G429="fictional",$G429="never"),"Nie eingeführt / fiktiv",IF($E429="","Unklar",IF('Übersicht'!$B$3&lt;$E429,"Noch nicht eingeführt",IF(AND($F429&lt;&gt;"",'Übersicht'!$B$3&gt;$F429),"Nicht mehr im Einsatz","Im Einsatz")))))</x:f>
        <x:v>Im Einsatz</x:v>
      </x:c>
      <x:c r="I429" s="34" t="str">
        <x:f>IF(H429="Im Einsatz","Ja",IF(H429="Alliierte Unterstützung","n/a","Nein"))</x:f>
        <x:v>Ja</x:v>
      </x:c>
      <x:c r="J429" s="34" t="str">
        <x:v>mittel</x:v>
      </x:c>
      <x:c r="K429" s="34" t="str">
        <x:v>Irak erhielt AMX-10P ab 1981/82. Öffentliche Quellen nennen spätere Modernisierungen; ein eindeutiges finales Außerdienststellungsjahr ist nicht belastbar.</x:v>
      </x:c>
      <x:c r="L429" s="34" t="str">
        <x:v>https://en.wikipedia.org/wiki/AMX-10P</x:v>
      </x:c>
      <x:c r="M429" s="34" t="str">
        <x:v>H64</x:v>
      </x:c>
    </x:row>
  </x:sheetData>
  <x:conditionalFormatting sqref="H2:H422">
    <x:cfRule type="expression" dxfId="0" priority="1">
      <x:formula>$H2="Im Einsatz"</x:formula>
    </x:cfRule>
    <x:cfRule type="expression" dxfId="1" priority="2">
      <x:formula>$H2="Noch nicht eingeführt"</x:formula>
    </x:cfRule>
    <x:cfRule type="expression" dxfId="2" priority="3">
      <x:formula>$H2="Nicht mehr im Einsatz"</x:formula>
    </x:cfRule>
    <x:cfRule type="expression" dxfId="3" priority="4">
      <x:formula>$H2="Nie eingeführt / fiktiv"</x:formula>
    </x:cfRule>
    <x:cfRule type="expression" dxfId="4" priority="5">
      <x:formula>$H2="Alliierte Unterstützung"</x:formula>
    </x:cfRule>
    <x:cfRule type="expression" dxfId="5" priority="6">
      <x:formula>$H2="Unklar"</x:formula>
    </x:cfRule>
    <x:cfRule type="expression" dxfId="6" priority="7">
      <x:formula>$H2="n/a"</x:formula>
    </x:cfRule>
  </x:conditionalFormatting>
  <x:conditionalFormatting sqref="I2:I422">
    <x:cfRule type="expression" dxfId="14" priority="8">
      <x:formula>$I2="Ja"</x:formula>
    </x:cfRule>
    <x:cfRule type="expression" dxfId="15" priority="9">
      <x:formula>$I2="Nein"</x:formula>
    </x:cfRule>
  </x:conditionalFormatting>
  <x:conditionalFormatting sqref="H2:H429">
    <x:cfRule type="expression" dxfId="16" priority="10">
      <x:formula>$H2="Im Einsatz"</x:formula>
    </x:cfRule>
    <x:cfRule type="expression" dxfId="17" priority="11">
      <x:formula>$H2="Noch nicht eingeführt"</x:formula>
    </x:cfRule>
    <x:cfRule type="expression" dxfId="18" priority="12">
      <x:formula>$H2="Nicht mehr im Einsatz"</x:formula>
    </x:cfRule>
    <x:cfRule type="expression" dxfId="19" priority="13">
      <x:formula>$H2="Nie eingeführt / fiktiv"</x:formula>
    </x:cfRule>
    <x:cfRule type="expression" dxfId="20" priority="14">
      <x:formula>$H2="Alliierte Unterstützung"</x:formula>
    </x:cfRule>
    <x:cfRule type="expression" dxfId="21" priority="15">
      <x:formula>$H2="Unklar"</x:formula>
    </x:cfRule>
  </x:conditionalFormatting>
  <x:conditionalFormatting sqref="I2:I429">
    <x:cfRule type="expression" dxfId="22" priority="16">
      <x:formula>$I2="Ja"</x:formula>
    </x:cfRule>
    <x:cfRule type="expression" dxfId="23" priority="17">
      <x:formula>$I2="Nein"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1d2aab912754b62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2" hidden="0" customWidth="1"/>
    <x:col min="3" max="3" width="22" hidden="0" customWidth="1"/>
    <x:col min="4" max="4" width="58" hidden="0" customWidth="1"/>
    <x:col min="5" max="5" width="58" hidden="0" customWidth="1"/>
  </x:cols>
  <x:sheetData>
    <x:row r="1">
      <x:c r="A1" s="36" t="str">
        <x:v>ID</x:v>
      </x:c>
      <x:c r="B1" s="36" t="str">
        <x:v>Titel</x:v>
      </x:c>
      <x:c r="C1" s="36" t="str">
        <x:v>Typ</x:v>
      </x:c>
      <x:c r="D1" s="36" t="str">
        <x:v>URL</x:v>
      </x:c>
      <x:c r="E1" s="36" t="str">
        <x:v>Verwendung / Hinweis</x:v>
      </x:c>
    </x:row>
    <x:row r="2">
      <x:c r="A2" s="34" t="str">
        <x:v>G01</x:v>
      </x:c>
      <x:c r="B2" s="34" t="str">
        <x:v>Battlefront / Team Yankee – Startseite</x:v>
      </x:c>
      <x:c r="C2" s="34" t="str">
        <x:v>Spiel</x:v>
      </x:c>
      <x:c r="D2" s="34" t="str">
        <x:v>https://www.team-yankee.com/</x:v>
      </x:c>
      <x:c r="E2" s="34" t="str">
        <x:v>Offizielle Team-Yankee-Seite</x:v>
      </x:c>
    </x:row>
    <x:row r="3">
      <x:c r="A3" s="34" t="str">
        <x:v>G02</x:v>
      </x:c>
      <x:c r="B3" s="34" t="str">
        <x:v>BSData Team Yankee GitHub Repository</x:v>
      </x:c>
      <x:c r="C3" s="34" t="str">
        <x:v>Spiel</x:v>
      </x:c>
      <x:c r="D3" s="34" t="str">
        <x:v>https://github.com/BSData/team-yankee</x:v>
      </x:c>
      <x:c r="E3" s="34" t="str">
        <x:v>Öffentlich gepflegte BattleScribe-Daten; zur strukturierten Auswertung der auswählbaren Einheiten genutzt, nicht offizielle Battlefront-Regelquelle.</x:v>
      </x:c>
    </x:row>
    <x:row r="4">
      <x:c r="A4" s="34" t="str">
        <x:v>G03</x:v>
      </x:c>
      <x:c r="B4" s="34" t="str">
        <x:v>World War III: Nordic Forces – Buchbeschreibung</x:v>
      </x:c>
      <x:c r="C4" s="34" t="str">
        <x:v>Spiel</x:v>
      </x:c>
      <x:c r="D4" s="34" t="str">
        <x:v>https://www.miniaturemarket.com/world-war-iii-team-yankee-nordic-forces-bfm-ww3-08.html</x:v>
      </x:c>
      <x:c r="E4" s="34" t="str">
        <x:v>Buchumfang: Finnland, Schweden, Norwegen, Dänemark und Kernformationen.</x:v>
      </x:c>
    </x:row>
    <x:row r="5">
      <x:c r="A5" s="34" t="str">
        <x:v>G04</x:v>
      </x:c>
      <x:c r="B5" s="34" t="str">
        <x:v>Norwegian – Nordic Forces Sortiment</x:v>
      </x:c>
      <x:c r="C5" s="34" t="str">
        <x:v>Spiel</x:v>
      </x:c>
      <x:c r="D5" s="34" t="str">
        <x:v>https://www.battlefrontgroup.com/team-yankee/browse-by-book/world-war-iii-nordic-forces/norwegian</x:v>
      </x:c>
      <x:c r="E5" s="34" t="str">
        <x:v>Battlefront-Sortiment; bestätigt u.a. Leopard 1, M113 Storm, NM135/NM195, NM142, Feltvogn, M109.</x:v>
      </x:c>
    </x:row>
    <x:row r="6">
      <x:c r="A6" s="34" t="str">
        <x:v>G05</x:v>
      </x:c>
      <x:c r="B6" s="34" t="str">
        <x:v>Iranian Unit Cards (TIR901)</x:v>
      </x:c>
      <x:c r="C6" s="34" t="str">
        <x:v>Spiel</x:v>
      </x:c>
      <x:c r="D6" s="34" t="str">
        <x:v>https://www.frontlinegames.de/World-War-III-Iranian-Unit-Cards</x:v>
      </x:c>
      <x:c r="E6" s="34" t="str">
        <x:v>Liste der iranischen Einheitenkarten.</x:v>
      </x:c>
    </x:row>
    <x:row r="7">
      <x:c r="A7" s="34" t="str">
        <x:v>G06</x:v>
      </x:c>
      <x:c r="B7" s="34" t="str">
        <x:v>Battlefront Cuban overview / Red Dawn</x:v>
      </x:c>
      <x:c r="C7" s="34" t="str">
        <x:v>Spiel</x:v>
      </x:c>
      <x:c r="D7" s="34" t="str">
        <x:v>https://www.team-yankee.com/Default.aspx?art_id=7635&amp;kb_cat_id=222&amp;tabid=908</x:v>
      </x:c>
      <x:c r="E7" s="34" t="str">
        <x:v>Offizieller Battlefront-Artikel zu kubanischen Kräften.</x:v>
      </x:c>
    </x:row>
    <x:row r="8">
      <x:c r="A8" s="34" t="str">
        <x:v>G07</x:v>
      </x:c>
      <x:c r="B8" s="34" t="str">
        <x:v>Battlefront Strv 103 S-Tank</x:v>
      </x:c>
      <x:c r="C8" s="34" t="str">
        <x:v>Spiel</x:v>
      </x:c>
      <x:c r="D8" s="34" t="str">
        <x:v>https://www.team-yankee.com/Default.aspx?art_id=7746&amp;kb_cat_id=271&amp;tabid=902</x:v>
      </x:c>
      <x:c r="E8" s="34" t="str">
        <x:v>Offizieller Battlefront-Artikel zu Schweden / Strv 103.</x:v>
      </x:c>
    </x:row>
    <x:row r="9">
      <x:c r="A9" s="34" t="str">
        <x:v>G08</x:v>
      </x:c>
      <x:c r="B9" s="34" t="str">
        <x:v>Battlefront BM-27 Hurricane</x:v>
      </x:c>
      <x:c r="C9" s="34" t="str">
        <x:v>Spiel</x:v>
      </x:c>
      <x:c r="D9" s="34" t="str">
        <x:v>https://www.team-yankee.com/Default.aspx?art_id=7159&amp;tabid=902</x:v>
      </x:c>
      <x:c r="E9" s="34" t="str">
        <x:v>Offizieller Battlefront-Artikel; Sowjetunion, BM-27.</x:v>
      </x:c>
    </x:row>
    <x:row r="10">
      <x:c r="A10" s="34" t="str">
        <x:v>G09</x:v>
      </x:c>
      <x:c r="B10" s="34" t="str">
        <x:v>Battlefront M48 Chaparral</x:v>
      </x:c>
      <x:c r="C10" s="34" t="str">
        <x:v>Spiel/Historie</x:v>
      </x:c>
      <x:c r="D10" s="34" t="str">
        <x:v>https://www.team-yankee.com/Default.aspx?art_id=5703&amp;tabid=867</x:v>
      </x:c>
      <x:c r="E10" s="34" t="str">
        <x:v>Offizieller Battlefront-Artikel; Chaparral ab 1969.</x:v>
      </x:c>
    </x:row>
    <x:row r="11">
      <x:c r="A11" s="34" t="str">
        <x:v>G10</x:v>
      </x:c>
      <x:c r="B11" s="34" t="str">
        <x:v>Battlefront VCR/TH HOT</x:v>
      </x:c>
      <x:c r="C11" s="34" t="str">
        <x:v>Spiel/Historie</x:v>
      </x:c>
      <x:c r="D11" s="34" t="str">
        <x:v>https://www.team-yankee.com/Default.aspx?art_id=6337&amp;tabid=899</x:v>
      </x:c>
      <x:c r="E11" s="34" t="str">
        <x:v>Offizieller Battlefront-Artikel; 100 VCR/TH 1979–1981 an Irak.</x:v>
      </x:c>
    </x:row>
    <x:row r="12">
      <x:c r="A12" s="34" t="str">
        <x:v>H01</x:v>
      </x:c>
      <x:c r="B12" s="34" t="str">
        <x:v>Bundeswehr – Leopard 1 und Leopard 2</x:v>
      </x:c>
      <x:c r="C12" s="34" t="str">
        <x:v>Historie</x:v>
      </x:c>
      <x:c r="D12" s="34" t="str">
        <x:v>https://www.bundeswehr.de/de/ausruestung-technik-bundeswehr/kampfpanzer-leopard-versionen-bundeswehr</x:v>
      </x:c>
      <x:c r="E12" s="34" t="str">
        <x:v>Leopard 1 Einführung 1965, Außerdienststellung 2003; Leopard-2-Entwicklung.</x:v>
      </x:c>
    </x:row>
    <x:row r="13">
      <x:c r="A13" s="34" t="str">
        <x:v>H02</x:v>
      </x:c>
      <x:c r="B13" s="34" t="str">
        <x:v>Bundeswehr – Tiernamen / Marder</x:v>
      </x:c>
      <x:c r="C13" s="34" t="str">
        <x:v>Historie</x:v>
      </x:c>
      <x:c r="D13" s="34" t="str">
        <x:v>https://www.bundeswehr.de/de/meldungen/bundeswehrgeraet-tiernamen-5321614</x:v>
      </x:c>
      <x:c r="E13" s="34" t="str">
        <x:v>Marder ab 1971; Überblick Bundeswehrfahrzeuge.</x:v>
      </x:c>
    </x:row>
    <x:row r="14">
      <x:c r="A14" s="34" t="str">
        <x:v>H03</x:v>
      </x:c>
      <x:c r="B14" s="34" t="str">
        <x:v>Australian National Audit Office – Abrams</x:v>
      </x:c>
      <x:c r="C14" s="34" t="str">
        <x:v>Historie</x:v>
      </x:c>
      <x:c r="D14" s="34" t="str">
        <x:v>https://www.anao.gov.au/work/performance-audit/acquisition-the-abrams-main-battle-tank</x:v>
      </x:c>
      <x:c r="E14" s="34" t="str">
        <x:v>Australischer M1A1 als Ersatz des Leopard AS1, Einführung 2007.</x:v>
      </x:c>
    </x:row>
    <x:row r="15">
      <x:c r="A15" s="34" t="str">
        <x:v>H04</x:v>
      </x:c>
      <x:c r="B15" s="34" t="str">
        <x:v>Australian Defence – Land vehicles timeline</x:v>
      </x:c>
      <x:c r="C15" s="34" t="str">
        <x:v>Historie</x:v>
      </x:c>
      <x:c r="D15" s="34" t="str">
        <x:v>https://www.defence.gov.au/sites/default/files/2020-08/Land%20Combat%20and%20Protected%20Vehicles%20Industry%20Plan.pdf</x:v>
      </x:c>
      <x:c r="E15" s="34" t="str">
        <x:v>Australische Einführungsjahre M113, Leopard AS1, M1A1, ASLAV (PDF; Jahreswerte nur als Quellhinweis).</x:v>
      </x:c>
    </x:row>
    <x:row r="16">
      <x:c r="A16" s="34" t="str">
        <x:v>H05</x:v>
      </x:c>
      <x:c r="B16" s="34" t="str">
        <x:v>Leopard 1 – Betreiberübersicht</x:v>
      </x:c>
      <x:c r="C16" s="34" t="str">
        <x:v>Historie</x:v>
      </x:c>
      <x:c r="D16" s="34" t="str">
        <x:v>https://en.wikipedia.org/wiki/Leopard_1</x:v>
      </x:c>
      <x:c r="E16" s="34" t="str">
        <x:v>Länderspezifische Einsatzdaten u.a. Australien, Kanada, Dänemark, Norwegen, Belgien, Niederlande.</x:v>
      </x:c>
    </x:row>
    <x:row r="17">
      <x:c r="A17" s="34" t="str">
        <x:v>H06</x:v>
      </x:c>
      <x:c r="B17" s="34" t="str">
        <x:v>Leopard 2 – Betreiberübersicht</x:v>
      </x:c>
      <x:c r="C17" s="34" t="str">
        <x:v>Historie</x:v>
      </x:c>
      <x:c r="D17" s="34" t="str">
        <x:v>https://en.wikipedia.org/wiki/Leopard_2</x:v>
      </x:c>
      <x:c r="E17" s="34" t="str">
        <x:v>Länderspezifische Einführung/Ausmusterung, u.a. Niederlande, Kanada.</x:v>
      </x:c>
    </x:row>
    <x:row r="18">
      <x:c r="A18" s="34" t="str">
        <x:v>H07</x:v>
      </x:c>
      <x:c r="B18" s="34" t="str">
        <x:v>Geniemuseum NL – YPR-765</x:v>
      </x:c>
      <x:c r="C18" s="34" t="str">
        <x:v>Historie</x:v>
      </x:c>
      <x:c r="D18" s="34" t="str">
        <x:v>https://www.geniemuseum.nl/museumcollectie/rijdende-deelcollectie/ypr-765-a1-prgn</x:v>
      </x:c>
      <x:c r="E18" s="34" t="str">
        <x:v>YPR-765 Einführung 1977.</x:v>
      </x:c>
    </x:row>
    <x:row r="19">
      <x:c r="A19" s="34" t="str">
        <x:v>H08</x:v>
      </x:c>
      <x:c r="B19" s="34" t="str">
        <x:v>Dutch Defence Press – YPR-765 withdrawal</x:v>
      </x:c>
      <x:c r="C19" s="34" t="str">
        <x:v>Historie</x:v>
      </x:c>
      <x:c r="D19" s="34" t="str">
        <x:v>https://www.dutchdefencepress.com/dutch-army-withdraws-ypr765-aifv-from-service/</x:v>
      </x:c>
      <x:c r="E19" s="34" t="str">
        <x:v>YPR-765 Ausmusterung 2012.</x:v>
      </x:c>
    </x:row>
    <x:row r="20">
      <x:c r="A20" s="34" t="str">
        <x:v>H09</x:v>
      </x:c>
      <x:c r="B20" s="34" t="str">
        <x:v>Finnish Army former equipment</x:v>
      </x:c>
      <x:c r="C20" s="34" t="str">
        <x:v>Historie</x:v>
      </x:c>
      <x:c r="D20" s="34" t="str">
        <x:v>https://en.wikipedia.org/wiki/List_of_former_equipment_of_the_Finnish_Army</x:v>
      </x:c>
      <x:c r="E20" s="34" t="str">
        <x:v>Finnische T-72M1 1984–2006, T-55 ab 1966; Modernisierung T-55M 1989.</x:v>
      </x:c>
    </x:row>
    <x:row r="21">
      <x:c r="A21" s="34" t="str">
        <x:v>H10</x:v>
      </x:c>
      <x:c r="B21" s="34" t="str">
        <x:v>Danish Army / Forsvaret – Leopard 1</x:v>
      </x:c>
      <x:c r="C21" s="34" t="str">
        <x:v>Historie</x:v>
      </x:c>
      <x:c r="D21" s="34" t="str">
        <x:v>https://www.forsvaret.dk/da/organisation/haeren/jyske-dragonregiment/nyheder/2010/en-gammel-dame-gar-pa-pension-46.711</x:v>
      </x:c>
      <x:c r="E21" s="34" t="str">
        <x:v>Leopard 1A3 DK ab 1976; ersetzte Centurion in Jütland.</x:v>
      </x:c>
    </x:row>
    <x:row r="22">
      <x:c r="A22" s="34" t="str">
        <x:v>H11</x:v>
      </x:c>
      <x:c r="B22" s="34" t="str">
        <x:v>M1 Abrams</x:v>
      </x:c>
      <x:c r="C22" s="34" t="str">
        <x:v>Historie</x:v>
      </x:c>
      <x:c r="D22" s="34" t="str">
        <x:v>https://en.wikipedia.org/wiki/M1_Abrams</x:v>
      </x:c>
      <x:c r="E22" s="34" t="str">
        <x:v>M1 ab 1980; Variantenhistorie.</x:v>
      </x:c>
    </x:row>
    <x:row r="23">
      <x:c r="A23" s="34" t="str">
        <x:v>H12</x:v>
      </x:c>
      <x:c r="B23" s="34" t="str">
        <x:v>M2 Bradley</x:v>
      </x:c>
      <x:c r="C23" s="34" t="str">
        <x:v>Historie</x:v>
      </x:c>
      <x:c r="D23" s="34" t="str">
        <x:v>https://en.wikipedia.org/wiki/M2_Bradley</x:v>
      </x:c>
      <x:c r="E23" s="34" t="str">
        <x:v>M2 Bradley ab 1981.</x:v>
      </x:c>
    </x:row>
    <x:row r="24">
      <x:c r="A24" s="34" t="str">
        <x:v>H13</x:v>
      </x:c>
      <x:c r="B24" s="34" t="str">
        <x:v>US Army ODIN – M901 ITV</x:v>
      </x:c>
      <x:c r="C24" s="34" t="str">
        <x:v>Historie</x:v>
      </x:c>
      <x:c r="D24" s="34" t="str">
        <x:v>https://odin.t2com.army.mil/WEG/Asset/M901_ITV_American_Anti-Tank_Guided_Missile_Carrier</x:v>
      </x:c>
      <x:c r="E24" s="34" t="str">
        <x:v>M901 ab 1979; nicht mehr US-Dienst.</x:v>
      </x:c>
    </x:row>
    <x:row r="25">
      <x:c r="A25" s="34" t="str">
        <x:v>H14</x:v>
      </x:c>
      <x:c r="B25" s="34" t="str">
        <x:v>M163 VADS</x:v>
      </x:c>
      <x:c r="C25" s="34" t="str">
        <x:v>Historie</x:v>
      </x:c>
      <x:c r="D25" s="34" t="str">
        <x:v>https://en.wikipedia.org/wiki/M163_VADS</x:v>
      </x:c>
      <x:c r="E25" s="34" t="str">
        <x:v>US 1968–1994; Israel bis 2006.</x:v>
      </x:c>
    </x:row>
    <x:row r="26">
      <x:c r="A26" s="34" t="str">
        <x:v>H15</x:v>
      </x:c>
      <x:c r="B26" s="34" t="str">
        <x:v>M247 Sergeant York</x:v>
      </x:c>
      <x:c r="C26" s="34" t="str">
        <x:v>Historie</x:v>
      </x:c>
      <x:c r="D26" s="34" t="str">
        <x:v>https://weaponsystems.net/system/1481-M247%2BSergeant%2BYork</x:v>
      </x:c>
      <x:c r="E26" s="34" t="str">
        <x:v>Prototyp; nie regulär eingeführt.</x:v>
      </x:c>
    </x:row>
    <x:row r="27">
      <x:c r="A27" s="34" t="str">
        <x:v>H16</x:v>
      </x:c>
      <x:c r="B27" s="34" t="str">
        <x:v>RDF/LT</x:v>
      </x:c>
      <x:c r="C27" s="34" t="str">
        <x:v>Historie</x:v>
      </x:c>
      <x:c r="D27" s="34" t="str">
        <x:v>https://warthunder.com/en/news/9260-development-pre-order-rdflt-and-bmd-4m-en</x:v>
      </x:c>
      <x:c r="E27" s="34" t="str">
        <x:v>Prototyp, nie Serien-/Truppeneinführung.</x:v>
      </x:c>
    </x:row>
    <x:row r="28">
      <x:c r="A28" s="34" t="str">
        <x:v>H17</x:v>
      </x:c>
      <x:c r="B28" s="34" t="str">
        <x:v>US Army Redstone – MLRS</x:v>
      </x:c>
      <x:c r="C28" s="34" t="str">
        <x:v>Historie</x:v>
      </x:c>
      <x:c r="D28" s="34" t="str">
        <x:v>https://history.redstone.army.mil/miss-mlrs.html</x:v>
      </x:c>
      <x:c r="E28" s="34" t="str">
        <x:v>M270: erste taktische Batterie/IOC 1983.</x:v>
      </x:c>
    </x:row>
    <x:row r="29">
      <x:c r="A29" s="34" t="str">
        <x:v>H18</x:v>
      </x:c>
      <x:c r="B29" s="34" t="str">
        <x:v>France equipment overview</x:v>
      </x:c>
      <x:c r="C29" s="34" t="str">
        <x:v>Historie</x:v>
      </x:c>
      <x:c r="D29" s="34" t="str">
        <x:v>https://de.wikipedia.org/wiki/Ausr%C3%BCstung_und_Bewaffnung_der_franz%C3%B6sischen_Landstreitkr%C3%A4fte</x:v>
      </x:c>
      <x:c r="E29" s="34" t="str">
        <x:v>Einführungsjahre Leclerc, AMX-10RC, VAB, VBL u.a.</x:v>
      </x:c>
    </x:row>
    <x:row r="30">
      <x:c r="A30" s="34" t="str">
        <x:v>H19</x:v>
      </x:c>
      <x:c r="B30" s="34" t="str">
        <x:v>AMX-10 RC</x:v>
      </x:c>
      <x:c r="C30" s="34" t="str">
        <x:v>Historie</x:v>
      </x:c>
      <x:c r="D30" s="34" t="str">
        <x:v>https://fr.wikipedia.org/wiki/AMX-10_RC</x:v>
      </x:c>
      <x:c r="E30" s="34" t="str">
        <x:v>AMX-10RC ab 1981.</x:v>
      </x:c>
    </x:row>
    <x:row r="31">
      <x:c r="A31" s="34" t="str">
        <x:v>H20</x:v>
      </x:c>
      <x:c r="B31" s="34" t="str">
        <x:v>Strv 103</x:v>
      </x:c>
      <x:c r="C31" s="34" t="str">
        <x:v>Historie</x:v>
      </x:c>
      <x:c r="D31" s="34" t="str">
        <x:v>https://en.wikipedia.org/wiki/Stridsvagn_103</x:v>
      </x:c>
      <x:c r="E31" s="34" t="str">
        <x:v>Schwedischer S-Tank, Dienstzeit.</x:v>
      </x:c>
    </x:row>
    <x:row r="32">
      <x:c r="A32" s="34" t="str">
        <x:v>H21</x:v>
      </x:c>
      <x:c r="B32" s="34" t="str">
        <x:v>Pbv 302</x:v>
      </x:c>
      <x:c r="C32" s="34" t="str">
        <x:v>Historie</x:v>
      </x:c>
      <x:c r="D32" s="34" t="str">
        <x:v>https://en.wikipedia.org/wiki/Pansarbandvagn_302</x:v>
      </x:c>
      <x:c r="E32" s="34" t="str">
        <x:v>Schwedischer APC, Dienstzeit.</x:v>
      </x:c>
    </x:row>
    <x:row r="33">
      <x:c r="A33" s="34" t="str">
        <x:v>H22</x:v>
      </x:c>
      <x:c r="B33" s="34" t="str">
        <x:v>Ikv 91</x:v>
      </x:c>
      <x:c r="C33" s="34" t="str">
        <x:v>Historie</x:v>
      </x:c>
      <x:c r="D33" s="34" t="str">
        <x:v>https://en.wikipedia.org/wiki/Infanterikanonvagn_91</x:v>
      </x:c>
      <x:c r="E33" s="34" t="str">
        <x:v>Schwedischer Jagd-/Leichtpanzer, Dienstzeit.</x:v>
      </x:c>
    </x:row>
    <x:row r="34">
      <x:c r="A34" s="34" t="str">
        <x:v>H23</x:v>
      </x:c>
      <x:c r="B34" s="34" t="str">
        <x:v>Bandkanon 1</x:v>
      </x:c>
      <x:c r="C34" s="34" t="str">
        <x:v>Historie</x:v>
      </x:c>
      <x:c r="D34" s="34" t="str">
        <x:v>https://en.wikipedia.org/wiki/Bandkanon_1</x:v>
      </x:c>
      <x:c r="E34" s="34" t="str">
        <x:v>Schwedische Selbstfahrlafette, Dienstzeit.</x:v>
      </x:c>
    </x:row>
    <x:row r="35">
      <x:c r="A35" s="34" t="str">
        <x:v>H24</x:v>
      </x:c>
      <x:c r="B35" s="34" t="str">
        <x:v>AJ 37 Viggen</x:v>
      </x:c>
      <x:c r="C35" s="34" t="str">
        <x:v>Historie</x:v>
      </x:c>
      <x:c r="D35" s="34" t="str">
        <x:v>https://en.wikipedia.org/wiki/Saab_37_Viggen</x:v>
      </x:c>
      <x:c r="E35" s="34" t="str">
        <x:v>Schwedischer Viggen, Dienstzeit.</x:v>
      </x:c>
    </x:row>
    <x:row r="36">
      <x:c r="A36" s="34" t="str">
        <x:v>H25</x:v>
      </x:c>
      <x:c r="B36" s="34" t="str">
        <x:v>Challenger 1</x:v>
      </x:c>
      <x:c r="C36" s="34" t="str">
        <x:v>Historie</x:v>
      </x:c>
      <x:c r="D36" s="34" t="str">
        <x:v>https://en.wikipedia.org/wiki/Challenger_1</x:v>
      </x:c>
      <x:c r="E36" s="34" t="str">
        <x:v>Britischer Challenger 1, 1983–2001.</x:v>
      </x:c>
    </x:row>
    <x:row r="37">
      <x:c r="A37" s="34" t="str">
        <x:v>H26</x:v>
      </x:c>
      <x:c r="B37" s="34" t="str">
        <x:v>Chieftain</x:v>
      </x:c>
      <x:c r="C37" s="34" t="str">
        <x:v>Historie</x:v>
      </x:c>
      <x:c r="D37" s="34" t="str">
        <x:v>https://en.wikipedia.org/wiki/Chieftain_(tank)</x:v>
      </x:c>
      <x:c r="E37" s="34" t="str">
        <x:v>Britischer Chieftain, 1966–1995.</x:v>
      </x:c>
    </x:row>
    <x:row r="38">
      <x:c r="A38" s="34" t="str">
        <x:v>H27</x:v>
      </x:c>
      <x:c r="B38" s="34" t="str">
        <x:v>Warrior tracked armoured vehicle</x:v>
      </x:c>
      <x:c r="C38" s="34" t="str">
        <x:v>Historie</x:v>
      </x:c>
      <x:c r="D38" s="34" t="str">
        <x:v>https://en.wikipedia.org/wiki/Warrior_tracked_armoured_vehicle</x:v>
      </x:c>
      <x:c r="E38" s="34" t="str">
        <x:v>Warrior ab 1988.</x:v>
      </x:c>
    </x:row>
    <x:row r="39">
      <x:c r="A39" s="34" t="str">
        <x:v>H28</x:v>
      </x:c>
      <x:c r="B39" s="34" t="str">
        <x:v>FV432</x:v>
      </x:c>
      <x:c r="C39" s="34" t="str">
        <x:v>Historie</x:v>
      </x:c>
      <x:c r="D39" s="34" t="str">
        <x:v>https://en.wikipedia.org/wiki/FV432</x:v>
      </x:c>
      <x:c r="E39" s="34" t="str">
        <x:v>Britischer APC ab 1963.</x:v>
      </x:c>
    </x:row>
    <x:row r="40">
      <x:c r="A40" s="34" t="str">
        <x:v>H29</x:v>
      </x:c>
      <x:c r="B40" s="34" t="str">
        <x:v>Combat Vehicle Reconnaissance (Tracked)</x:v>
      </x:c>
      <x:c r="C40" s="34" t="str">
        <x:v>Historie</x:v>
      </x:c>
      <x:c r="D40" s="34" t="str">
        <x:v>https://en.wikipedia.org/wiki/Combat_Vehicle_Reconnaissance_(Tracked)</x:v>
      </x:c>
      <x:c r="E40" s="34" t="str">
        <x:v>Scorpion/Scimitar/Spartan/Striker-Familie.</x:v>
      </x:c>
    </x:row>
    <x:row r="41">
      <x:c r="A41" s="34" t="str">
        <x:v>H30</x:v>
      </x:c>
      <x:c r="B41" s="34" t="str">
        <x:v>Soviet T-72</x:v>
      </x:c>
      <x:c r="C41" s="34" t="str">
        <x:v>Historie</x:v>
      </x:c>
      <x:c r="D41" s="34" t="str">
        <x:v>https://en.wikipedia.org/wiki/T-72</x:v>
      </x:c>
      <x:c r="E41" s="34" t="str">
        <x:v>T-72 und Exportvarianten.</x:v>
      </x:c>
    </x:row>
    <x:row r="42">
      <x:c r="A42" s="34" t="str">
        <x:v>H31</x:v>
      </x:c>
      <x:c r="B42" s="34" t="str">
        <x:v>T-80</x:v>
      </x:c>
      <x:c r="C42" s="34" t="str">
        <x:v>Historie</x:v>
      </x:c>
      <x:c r="D42" s="34" t="str">
        <x:v>https://en.wikipedia.org/wiki/T-80</x:v>
      </x:c>
      <x:c r="E42" s="34" t="str">
        <x:v>T-80 ab 1976.</x:v>
      </x:c>
    </x:row>
    <x:row r="43">
      <x:c r="A43" s="34" t="str">
        <x:v>H32</x:v>
      </x:c>
      <x:c r="B43" s="34" t="str">
        <x:v>T-64</x:v>
      </x:c>
      <x:c r="C43" s="34" t="str">
        <x:v>Historie</x:v>
      </x:c>
      <x:c r="D43" s="34" t="str">
        <x:v>https://en.wikipedia.org/wiki/T-64</x:v>
      </x:c>
      <x:c r="E43" s="34" t="str">
        <x:v>T-64 ab 1966.</x:v>
      </x:c>
    </x:row>
    <x:row r="44">
      <x:c r="A44" s="34" t="str">
        <x:v>H33</x:v>
      </x:c>
      <x:c r="B44" s="34" t="str">
        <x:v>BMP-1</x:v>
      </x:c>
      <x:c r="C44" s="34" t="str">
        <x:v>Historie</x:v>
      </x:c>
      <x:c r="D44" s="34" t="str">
        <x:v>https://en.wikipedia.org/wiki/BMP-1</x:v>
      </x:c>
      <x:c r="E44" s="34" t="str">
        <x:v>BMP-1 ab 1966.</x:v>
      </x:c>
    </x:row>
    <x:row r="45">
      <x:c r="A45" s="34" t="str">
        <x:v>H34</x:v>
      </x:c>
      <x:c r="B45" s="34" t="str">
        <x:v>BMP-2</x:v>
      </x:c>
      <x:c r="C45" s="34" t="str">
        <x:v>Historie</x:v>
      </x:c>
      <x:c r="D45" s="34" t="str">
        <x:v>https://en.wikipedia.org/wiki/BMP-2</x:v>
      </x:c>
      <x:c r="E45" s="34" t="str">
        <x:v>BMP-2 ab 1980.</x:v>
      </x:c>
    </x:row>
    <x:row r="46">
      <x:c r="A46" s="34" t="str">
        <x:v>H35</x:v>
      </x:c>
      <x:c r="B46" s="34" t="str">
        <x:v>BMP-3</x:v>
      </x:c>
      <x:c r="C46" s="34" t="str">
        <x:v>Historie</x:v>
      </x:c>
      <x:c r="D46" s="34" t="str">
        <x:v>https://en.wikipedia.org/wiki/BMP-3</x:v>
      </x:c>
      <x:c r="E46" s="34" t="str">
        <x:v>BMP-3 ab 1987.</x:v>
      </x:c>
    </x:row>
    <x:row r="47">
      <x:c r="A47" s="34" t="str">
        <x:v>H36</x:v>
      </x:c>
      <x:c r="B47" s="34" t="str">
        <x:v>ZSU-23-4 Shilka</x:v>
      </x:c>
      <x:c r="C47" s="34" t="str">
        <x:v>Historie</x:v>
      </x:c>
      <x:c r="D47" s="34" t="str">
        <x:v>https://en.wikipedia.org/wiki/ZSU-23-4_Shilka</x:v>
      </x:c>
      <x:c r="E47" s="34" t="str">
        <x:v>Shilka ab Mitte 1960er.</x:v>
      </x:c>
    </x:row>
    <x:row r="48">
      <x:c r="A48" s="34" t="str">
        <x:v>H37</x:v>
      </x:c>
      <x:c r="B48" s="34" t="str">
        <x:v>2S1 Gvozdika</x:v>
      </x:c>
      <x:c r="C48" s="34" t="str">
        <x:v>Historie</x:v>
      </x:c>
      <x:c r="D48" s="34" t="str">
        <x:v>https://en.wikipedia.org/wiki/2S1_Gvozdika</x:v>
      </x:c>
      <x:c r="E48" s="34" t="str">
        <x:v>2S1 ab 1972.</x:v>
      </x:c>
    </x:row>
    <x:row r="49">
      <x:c r="A49" s="34" t="str">
        <x:v>H38</x:v>
      </x:c>
      <x:c r="B49" s="34" t="str">
        <x:v>2S3 Akatsiya</x:v>
      </x:c>
      <x:c r="C49" s="34" t="str">
        <x:v>Historie</x:v>
      </x:c>
      <x:c r="D49" s="34" t="str">
        <x:v>https://en.wikipedia.org/wiki/2S3_Akatsiya</x:v>
      </x:c>
      <x:c r="E49" s="34" t="str">
        <x:v>2S3 ab 1971.</x:v>
      </x:c>
    </x:row>
    <x:row r="50">
      <x:c r="A50" s="34" t="str">
        <x:v>H39</x:v>
      </x:c>
      <x:c r="B50" s="34" t="str">
        <x:v>BM-21 Grad</x:v>
      </x:c>
      <x:c r="C50" s="34" t="str">
        <x:v>Historie</x:v>
      </x:c>
      <x:c r="D50" s="34" t="str">
        <x:v>https://en.wikipedia.org/wiki/BM-21_Grad</x:v>
      </x:c>
      <x:c r="E50" s="34" t="str">
        <x:v>BM-21 ab 1963.</x:v>
      </x:c>
    </x:row>
    <x:row r="51">
      <x:c r="A51" s="34" t="str">
        <x:v>H40</x:v>
      </x:c>
      <x:c r="B51" s="34" t="str">
        <x:v>9K33 Osa / SA-8</x:v>
      </x:c>
      <x:c r="C51" s="34" t="str">
        <x:v>Historie</x:v>
      </x:c>
      <x:c r="D51" s="34" t="str">
        <x:v>https://en.wikipedia.org/wiki/9K33_Osa</x:v>
      </x:c>
      <x:c r="E51" s="34" t="str">
        <x:v>SA-8 ab 1971.</x:v>
      </x:c>
    </x:row>
    <x:row r="52">
      <x:c r="A52" s="34" t="str">
        <x:v>H41</x:v>
      </x:c>
      <x:c r="B52" s="34" t="str">
        <x:v>9K31 Strela-1 / SA-9</x:v>
      </x:c>
      <x:c r="C52" s="34" t="str">
        <x:v>Historie</x:v>
      </x:c>
      <x:c r="D52" s="34" t="str">
        <x:v>https://en.wikipedia.org/wiki/9K31_Strela-1</x:v>
      </x:c>
      <x:c r="E52" s="34" t="str">
        <x:v>SA-9 ab 1968.</x:v>
      </x:c>
    </x:row>
    <x:row r="53">
      <x:c r="A53" s="34" t="str">
        <x:v>H42</x:v>
      </x:c>
      <x:c r="B53" s="34" t="str">
        <x:v>9K35 Strela-10 / SA-13</x:v>
      </x:c>
      <x:c r="C53" s="34" t="str">
        <x:v>Historie</x:v>
      </x:c>
      <x:c r="D53" s="34" t="str">
        <x:v>https://en.wikipedia.org/wiki/9K35_Strela-10</x:v>
      </x:c>
      <x:c r="E53" s="34" t="str">
        <x:v>SA-13 ab 1976.</x:v>
      </x:c>
    </x:row>
    <x:row r="54">
      <x:c r="A54" s="34" t="str">
        <x:v>H43</x:v>
      </x:c>
      <x:c r="B54" s="34" t="str">
        <x:v>Mi-24</x:v>
      </x:c>
      <x:c r="C54" s="34" t="str">
        <x:v>Historie</x:v>
      </x:c>
      <x:c r="D54" s="34" t="str">
        <x:v>https://en.wikipedia.org/wiki/Mil_Mi-24</x:v>
      </x:c>
      <x:c r="E54" s="34" t="str">
        <x:v>Mi-24 ab 1972.</x:v>
      </x:c>
    </x:row>
    <x:row r="55">
      <x:c r="A55" s="34" t="str">
        <x:v>H44</x:v>
      </x:c>
      <x:c r="B55" s="34" t="str">
        <x:v>Su-25</x:v>
      </x:c>
      <x:c r="C55" s="34" t="str">
        <x:v>Historie</x:v>
      </x:c>
      <x:c r="D55" s="34" t="str">
        <x:v>https://en.wikipedia.org/wiki/Sukhoi_Su-25</x:v>
      </x:c>
      <x:c r="E55" s="34" t="str">
        <x:v>Su-25 ab 1981.</x:v>
      </x:c>
    </x:row>
    <x:row r="56">
      <x:c r="A56" s="34" t="str">
        <x:v>H45</x:v>
      </x:c>
      <x:c r="B56" s="34" t="str">
        <x:v>Merkava</x:v>
      </x:c>
      <x:c r="C56" s="34" t="str">
        <x:v>Historie</x:v>
      </x:c>
      <x:c r="D56" s="34" t="str">
        <x:v>https://en.wikipedia.org/wiki/Merkava</x:v>
      </x:c>
      <x:c r="E56" s="34" t="str">
        <x:v>Merkava 1 ab 1979; Merkava 2 ab 1983; Merkava 3 ab 1989/1990.</x:v>
      </x:c>
    </x:row>
    <x:row r="57">
      <x:c r="A57" s="34" t="str">
        <x:v>H46</x:v>
      </x:c>
      <x:c r="B57" s="34" t="str">
        <x:v>Magach</x:v>
      </x:c>
      <x:c r="C57" s="34" t="str">
        <x:v>Historie</x:v>
      </x:c>
      <x:c r="D57" s="34" t="str">
        <x:v>https://en.wikipedia.org/wiki/Magach</x:v>
      </x:c>
      <x:c r="E57" s="34" t="str">
        <x:v>Israelische M48/M60-Familie.</x:v>
      </x:c>
    </x:row>
    <x:row r="58">
      <x:c r="A58" s="34" t="str">
        <x:v>H47</x:v>
      </x:c>
      <x:c r="B58" s="34" t="str">
        <x:v>Nagmashot</x:v>
      </x:c>
      <x:c r="C58" s="34" t="str">
        <x:v>Historie</x:v>
      </x:c>
      <x:c r="D58" s="34" t="str">
        <x:v>https://en.wikipedia.org/wiki/Nagmashot</x:v>
      </x:c>
      <x:c r="E58" s="34" t="str">
        <x:v>Schwerer israelischer APC, ab Mitte 1980er.</x:v>
      </x:c>
    </x:row>
    <x:row r="59">
      <x:c r="A59" s="34" t="str">
        <x:v>H48</x:v>
      </x:c>
      <x:c r="B59" s="34" t="str">
        <x:v>Pereh</x:v>
      </x:c>
      <x:c r="C59" s="34" t="str">
        <x:v>Historie</x:v>
      </x:c>
      <x:c r="D59" s="34" t="str">
        <x:v>https://en.wikipedia.org/wiki/Pereh_(missile_carrier)</x:v>
      </x:c>
      <x:c r="E59" s="34" t="str">
        <x:v>Israelischer verdeckter ATGM-Träger; 1980er.</x:v>
      </x:c>
    </x:row>
    <x:row r="60">
      <x:c r="A60" s="34" t="str">
        <x:v>H49</x:v>
      </x:c>
      <x:c r="B60" s="34" t="str">
        <x:v>Chieftain in Iran</x:v>
      </x:c>
      <x:c r="C60" s="34" t="str">
        <x:v>Historie</x:v>
      </x:c>
      <x:c r="D60" s="34" t="str">
        <x:v>https://en.wikipedia.org/wiki/Chieftain_(tank)#Iran</x:v>
      </x:c>
      <x:c r="E60" s="34" t="str">
        <x:v>Iranischer Chieftain-Bestand ab 1970er.</x:v>
      </x:c>
    </x:row>
    <x:row r="61">
      <x:c r="A61" s="34" t="str">
        <x:v>H50</x:v>
      </x:c>
      <x:c r="B61" s="34" t="str">
        <x:v>M60 tank operators</x:v>
      </x:c>
      <x:c r="C61" s="34" t="str">
        <x:v>Historie</x:v>
      </x:c>
      <x:c r="D61" s="34" t="str">
        <x:v>https://en.wikipedia.org/wiki/M60_tank</x:v>
      </x:c>
      <x:c r="E61" s="34" t="str">
        <x:v>M60-Betreiber inkl. Iran/USA/Israel.</x:v>
      </x:c>
    </x:row>
    <x:row r="62">
      <x:c r="A62" s="34" t="str">
        <x:v>G11</x:v>
      </x:c>
      <x:c r="B62" s="34" t="str">
        <x:v>World War III: Team Yankee – Dynamic Points 2025</x:v>
      </x:c>
      <x:c r="C62" s="34" t="str">
        <x:v>Spiel / offiziell</x:v>
      </x:c>
      <x:c r="D62" s="34" t="str">
        <x:v>https://www.team-yankee.com/Portals/0/Documents/TeamYankee/World-War-III-Team-Yankee-Dynamic-Points-2025-Final2.pdf</x:v>
      </x:c>
      <x:c r="E62" s="34" t="str">
        <x:v>Offizielle Battlefront-Liste geänderter Einheiten; bestätigt u. a. M113 Panzermörser Zug und M113 Jäger Panzermörser Zug.</x:v>
      </x:c>
    </x:row>
    <x:row r="63">
      <x:c r="A63" s="34" t="str">
        <x:v>H51</x:v>
      </x:c>
      <x:c r="B63" s="34" t="str">
        <x:v>Bundeswehr – Panzermörser M113</x:v>
      </x:c>
      <x:c r="C63" s="34" t="str">
        <x:v>Historie / offiziell</x:v>
      </x:c>
      <x:c r="D63" s="34" t="str">
        <x:v>https://www.bundeswehr.de/de/ausruestung-technik-bundeswehr/landsysteme-bundeswehr/panzermoerser-m113</x:v>
      </x:c>
      <x:c r="E63" s="34" t="str">
        <x:v>Offizielle Beschreibung des M113 Panzermörsers mit 120-mm-Mörser und MG3.</x:v>
      </x:c>
    </x:row>
    <x:row r="64">
      <x:c r="A64" s="34" t="str">
        <x:v>H52</x:v>
      </x:c>
      <x:c r="B64" s="34" t="str">
        <x:v>M113 – Bundeswehr-Nutzung und Panzermörser-Umbauten</x:v>
      </x:c>
      <x:c r="C64" s="34" t="str">
        <x:v>Historie / Sekundärquelle</x:v>
      </x:c>
      <x:c r="D64" s="34" t="str">
        <x:v>https://de.wikipedia.org/wiki/M113</x:v>
      </x:c>
      <x:c r="E64" s="34" t="str">
        <x:v>Nennt 494 Umbauten zum Panzermörser in den Zeiträumen 1969–1973 und 1977–1978.</x:v>
      </x:c>
    </x:row>
    <x:row r="65">
      <x:c r="A65" s="34" t="str">
        <x:v>N01</x:v>
      </x:c>
      <x:c r="B65" s="34" t="str">
        <x:v>World War III: Nordic Forces – ausführliche Buch-/Formationbeschreibung</x:v>
      </x:c>
      <x:c r="C65" s="34" t="str">
        <x:v>Spiel / Battlefront-Händler</x:v>
      </x:c>
      <x:c r="D65" s="34" t="str">
        <x:v>https://www.frontlinegames.de/World-War-III-Nordic-Forces-Finnish-Swedish-Norwegian-Danish-Forces-in-WWIII_1</x:v>
      </x:c>
      <x:c r="E65" s="34" t="str">
        <x:v>Formationen und Einheiten für Finnland, Schweden, Norwegen und Dänemark; detaillierte Force-Diagram-Beschreibung.</x:v>
      </x:c>
    </x:row>
    <x:row r="66">
      <x:c r="A66" s="34" t="str">
        <x:v>RD01</x:v>
      </x:c>
      <x:c r="B66" s="34" t="str">
        <x:v>Red Dawn Unit Card Pack</x:v>
      </x:c>
      <x:c r="C66" s="34" t="str">
        <x:v>Spiel / Battlefront-Produkt</x:v>
      </x:c>
      <x:c r="D66" s="34" t="str">
        <x:v>https://www.nobleknight.com/P/2148027154/Red-Dawn-Unit-Card-Pack</x:v>
      </x:c>
      <x:c r="E66" s="34" t="str">
        <x:v>Bestätigt 58 sowjetische und 28 kubanische Unit Cards für Red Dawn.</x:v>
      </x:c>
    </x:row>
    <x:row r="67">
      <x:c r="A67" s="34" t="str">
        <x:v>C01</x:v>
      </x:c>
      <x:c r="B67" s="34" t="str">
        <x:v>Battlefront – Cuban Forces Overview</x:v>
      </x:c>
      <x:c r="C67" s="34" t="str">
        <x:v>Spiel / offiziell</x:v>
      </x:c>
      <x:c r="D67" s="34" t="str">
        <x:v>https://www.team-yankee.com/Default.aspx?art_id=7635&amp;kb_cat_id=222&amp;tabid=908</x:v>
      </x:c>
      <x:c r="E67" s="34" t="str">
        <x:v>Offizieller Battlefront-Überblick zu kubanischen T-55/T-62/SU-100-, BMP-1/BTR-60- und Unterstützungsverbänden.</x:v>
      </x:c>
    </x:row>
    <x:row r="68">
      <x:c r="A68" s="34" t="str">
        <x:v>I01</x:v>
      </x:c>
      <x:c r="B68" s="34" t="str">
        <x:v>Iranian Unit Cards (41 Karten) – Kartenliste</x:v>
      </x:c>
      <x:c r="C68" s="34" t="str">
        <x:v>Spiel / Battlefront-Produkt</x:v>
      </x:c>
      <x:c r="D68" s="34" t="str">
        <x:v>https://snydepels.eu/products/world-war-iii-team-yankee-iranian-unit-cards-wwiii-x41-cards-tir901</x:v>
      </x:c>
      <x:c r="E68" s="34" t="str">
        <x:v>Aufgelistete iranische HQ-, Kampf-, Unterstützungs- und Luftabwehreinheiten aus Oil War.</x:v>
      </x:c>
    </x:row>
    <x:row r="69">
      <x:c r="A69" s="34" t="str">
        <x:v>OW01</x:v>
      </x:c>
      <x:c r="B69" s="34" t="str">
        <x:v>Iraqi Unit Cards (43 Karten) – Kartenliste</x:v>
      </x:c>
      <x:c r="C69" s="34" t="str">
        <x:v>Spiel / Battlefront-Produkt</x:v>
      </x:c>
      <x:c r="D69" s="34" t="str">
        <x:v>https://www.goblingaming.co.uk/nl/products/oil-war-iraqi-unit-cards</x:v>
      </x:c>
      <x:c r="E69" s="34" t="str">
        <x:v>Aufgelistete irakische Einheiten aus Oil War, einschließlich Panzer, Mech, Artillerie, Fla und Luftunterstützung.</x:v>
      </x:c>
    </x:row>
    <x:row r="70">
      <x:c r="A70" s="34" t="str">
        <x:v>IS01</x:v>
      </x:c>
      <x:c r="B70" s="34" t="str">
        <x:v>Israeli IDF Unit Card Pack (48 Karten)</x:v>
      </x:c>
      <x:c r="C70" s="34" t="str">
        <x:v>Spiel / Battlefront-Produkt</x:v>
      </x:c>
      <x:c r="D70" s="34" t="str">
        <x:v>https://www.philibertnet.com/en/team-yankee-vo-israeli-forces/154288-team-yankee-israeli-unit-card-pack-9420020263291.html</x:v>
      </x:c>
      <x:c r="E70" s="34" t="str">
        <x:v>Aktuelles israelisches 48-Karten-Paket (WW3-10U).</x:v>
      </x:c>
    </x:row>
    <x:row r="71">
      <x:c r="A71" s="34" t="str">
        <x:v>IS02</x:v>
      </x:c>
      <x:c r="B71" s="34" t="str">
        <x:v>World War III: Israeli Forces – aktuelles Sortiment</x:v>
      </x:c>
      <x:c r="C71" s="34" t="str">
        <x:v>Spiel / Battlefront-Sortiment</x:v>
      </x:c>
      <x:c r="D71" s="34" t="str">
        <x:v>https://www.firestormgames.co.uk/wargames-miniatures/team-yankee-c271199/israeli</x:v>
      </x:c>
      <x:c r="E71" s="34" t="str">
        <x:v>Aktuelles israelisches Sortiment; Querprüfung der neueren Einheiten und Fahrzeugvarianten.</x:v>
      </x:c>
    </x:row>
    <x:row r="72">
      <x:c r="A72" s="34" t="str">
        <x:v>H53</x:v>
      </x:c>
      <x:c r="B72" s="34" t="str">
        <x:v>Finna / National Library – BMP-2 kommt zur finnischen Armee</x:v>
      </x:c>
      <x:c r="C72" s="34" t="str">
        <x:v>Historie</x:v>
      </x:c>
      <x:c r="D72" s="34" t="str">
        <x:v>https://www.finna.fi/Record/arto.013016816</x:v>
      </x:c>
      <x:c r="E72" s="34" t="str">
        <x:v>Fachartikel 1989 zur Einführung des BMP-2 in Finnland.</x:v>
      </x:c>
    </x:row>
    <x:row r="73">
      <x:c r="A73" s="34" t="str">
        <x:v>H54</x:v>
      </x:c>
      <x:c r="B73" s="34" t="str">
        <x:v>Finnische Armee – ehemalige Ausrüstung (ITO 78 / PstOhj etc.)</x:v>
      </x:c>
      <x:c r="C73" s="34" t="str">
        <x:v>Historie / Sekundärquelle</x:v>
      </x:c>
      <x:c r="D73" s="34" t="str">
        <x:v>https://en.wikipedia.org/wiki/List_of_former_equipment_of_the_Finnish_Army</x:v>
      </x:c>
      <x:c r="E73" s="34" t="str">
        <x:v>Nutzungszeiträume finnischer Flugabwehr- und Panzerabwehrsysteme.</x:v>
      </x:c>
    </x:row>
    <x:row r="74">
      <x:c r="A74" s="34" t="str">
        <x:v>H55</x:v>
      </x:c>
      <x:c r="B74" s="34" t="str">
        <x:v>Yle – finnische 122 PSH 74 / 2S1</x:v>
      </x:c>
      <x:c r="C74" s="34" t="str">
        <x:v>Historie / Presse</x:v>
      </x:c>
      <x:c r="D74" s="34" t="str">
        <x:v>https://yle.fi/a/74-20107682</x:v>
      </x:c>
      <x:c r="E74" s="34" t="str">
        <x:v>Bestätigt finnische 2S1 als 122 PSH 74; Beschaffung aus deutschem NVA-Bestand 1992/1994.</x:v>
      </x:c>
    </x:row>
    <x:row r="75">
      <x:c r="A75" s="34" t="str">
        <x:v>H56</x:v>
      </x:c>
      <x:c r="B75" s="34" t="str">
        <x:v>Finnish Air Defence Museum – ZSU-57-2</x:v>
      </x:c>
      <x:c r="C75" s="34" t="str">
        <x:v>Historie / Museum</x:v>
      </x:c>
      <x:c r="D75" s="34" t="str">
        <x:v>https://ilmatorjuntamuseo.fi/wp-content/uploads/2025/10/ENGLANTI-Ilmatorjunta-100-vuotta-Suomessa-A5.-esite-2025-.pdf</x:v>
      </x:c>
      <x:c r="E75" s="34" t="str">
        <x:v>Bestätigt Beschaffung der ZSU-57-2 für Finnland 1961.</x:v>
      </x:c>
    </x:row>
    <x:row r="76">
      <x:c r="A76" s="34" t="str">
        <x:v>H57</x:v>
      </x:c>
      <x:c r="B76" s="34" t="str">
        <x:v>Weaponsystems – T-55 Marksman / ItPsv 90</x:v>
      </x:c>
      <x:c r="C76" s="34" t="str">
        <x:v>Historie / Fachquelle</x:v>
      </x:c>
      <x:c r="D76" s="34" t="str">
        <x:v>https://weaponsystems.net/system/426-T-55%2BMarksman</x:v>
      </x:c>
      <x:c r="E76" s="34" t="str">
        <x:v>Finnischer T-55 Marksman: Dienstzeit 1991–2010.</x:v>
      </x:c>
    </x:row>
    <x:row r="77">
      <x:c r="A77" s="34" t="str">
        <x:v>H58</x:v>
      </x:c>
      <x:c r="B77" s="34" t="str">
        <x:v>Fliegerfaust – Fliegerfaust 1 West / Redeye</x:v>
      </x:c>
      <x:c r="C77" s="34" t="str">
        <x:v>Historie / Sekundärquelle</x:v>
      </x:c>
      <x:c r="D77" s="34" t="str">
        <x:v>https://de.wikipedia.org/wiki/Fliegerfaust</x:v>
      </x:c>
      <x:c r="E77" s="34" t="str">
        <x:v>Nennt die Einführung der Fliegerfaust 1 West (FIM-43 Redeye) 1973 und die Ablösung durch Stinger.</x:v>
      </x:c>
    </x:row>
    <x:row r="78">
      <x:c r="A78" s="34" t="str">
        <x:v>H59</x:v>
      </x:c>
      <x:c r="B78" s="34" t="str">
        <x:v>Canadian Soldiers – C3 81mm Mortar</x:v>
      </x:c>
      <x:c r="C78" s="34" t="str">
        <x:v>Historie / Fachseite</x:v>
      </x:c>
      <x:c r="D78" s="34" t="str">
        <x:v>https://www.canadiansoldiers.com/weapons/lightweapons/mortars/mortars.htm</x:v>
      </x:c>
      <x:c r="E78" s="34" t="str">
        <x:v>Erste C3-81-mm-Mörser für kanadische mechanisierte Infanterie 1967.</x:v>
      </x:c>
    </x:row>
    <x:row r="79">
      <x:c r="A79" s="34" t="str">
        <x:v>H60</x:v>
      </x:c>
      <x:c r="B79" s="34" t="str">
        <x:v>Canada / RCA Museum – M2 .50 cal HMG</x:v>
      </x:c>
      <x:c r="C79" s="34" t="str">
        <x:v>Historie / offizielle &amp; Museum-Quelle</x:v>
      </x:c>
      <x:c r="D79" s="34" t="str">
        <x:v>https://www.canada.ca/en/army/services/equipment/weapons/m2-browning-machine-gun.html</x:v>
      </x:c>
      <x:c r="E79" s="34" t="str">
        <x:v>Aktuelle Nutzung; RCA Museum dokumentiert kanadische Nutzung seit dem Zweiten Weltkrieg.</x:v>
      </x:c>
    </x:row>
    <x:row r="80">
      <x:c r="A80" s="34" t="str">
        <x:v>H61</x:v>
      </x:c>
      <x:c r="B80" s="34" t="str">
        <x:v>US Army WEG / Ministère des Armées – MO-120 RT</x:v>
      </x:c>
      <x:c r="C80" s="34" t="str">
        <x:v>Historie / amtliche Fachquellen</x:v>
      </x:c>
      <x:c r="D80" s="34" t="str">
        <x:v>https://cgsc.contentdm.oclc.org/digital/api/collection/p4013coll11/id/2089/download</x:v>
      </x:c>
      <x:c r="E80" s="34" t="str">
        <x:v>WEG nennt 1961 als Einführung des französischen MO-120-RT; französisches Ministerium beschreibt das aktuelle System.</x:v>
      </x:c>
    </x:row>
    <x:row r="81">
      <x:c r="A81" s="34" t="str">
        <x:v>H62</x:v>
      </x:c>
      <x:c r="B81" s="34" t="str">
        <x:v>Nationaal Militair Museum – 120mm mortier</x:v>
      </x:c>
      <x:c r="C81" s="34" t="str">
        <x:v>Historie / Museum</x:v>
      </x:c>
      <x:c r="D81" s="34" t="str">
        <x:v>https://collectie.nmm.nl/nl/collectie/detail/259479/</x:v>
      </x:c>
      <x:c r="E81" s="34" t="str">
        <x:v>Niederländischer Hotchkiss-Brandt-120-mm-Mörser seit 1969 in Nutzung.</x:v>
      </x:c>
    </x:row>
    <x:row r="82">
      <x:c r="A82" s="34" t="str">
        <x:v>H63</x:v>
      </x:c>
      <x:c r="B82" s="34" t="str">
        <x:v>USMC / Cuba Country Study – FAR equipment</x:v>
      </x:c>
      <x:c r="C82" s="34" t="str">
        <x:v>Historie / staatliche Studie</x:v>
      </x:c>
      <x:c r="D82" s="34" t="str">
        <x:v>https://www.marines.mil/portals/1/Publications/Cuba%20Study_4.pdf?ver=2012-10-11-163311-187</x:v>
      </x:c>
      <x:c r="E82" s="34" t="str">
        <x:v>Dokumentiert BRDM-1/BRDM-2 im kubanischen Bestand.</x:v>
      </x:c>
    </x:row>
    <x:row r="83">
      <x:c r="A83" s="34" t="str">
        <x:v>H64</x:v>
      </x:c>
      <x:c r="B83" s="34" t="str">
        <x:v>AMX-10P – Iraq operator history</x:v>
      </x:c>
      <x:c r="C83" s="34" t="str">
        <x:v>Historie / Sekundärquelle</x:v>
      </x:c>
      <x:c r="D83" s="34" t="str">
        <x:v>https://en.wikipedia.org/wiki/AMX-10P</x:v>
      </x:c>
      <x:c r="E83" s="34" t="str">
        <x:v>Dokumentiert irakische AMX-10P-Lieferungen ab 1981/82 und spätere Nutzung.</x:v>
      </x:c>
    </x:row>
  </x:sheetData>
  <x:pageMargins left="0.7" right="0.7" top="0.75" bottom="0.75" header="0.3" footer="0.3"/>
  <x:tableParts count="1">
    <x:tablePart xmlns:r="http://schemas.openxmlformats.org/officeDocument/2006/relationships" r:id="R4df6e09ca2f94a8e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70" hidden="0" customWidth="1"/>
    <x:col min="3" max="3" width="16" hidden="0" customWidth="1"/>
    <x:col min="5" max="5" width="14" hidden="0" customWidth="1"/>
  </x:cols>
  <x:sheetData>
    <x:row r="1">
      <x:c r="A1" s="24" t="str">
        <x:v>Status</x:v>
      </x:c>
      <x:c r="B1" s="24" t="str">
        <x:v>Bedeutung</x:v>
      </x:c>
      <x:c r="C1" s="24" t="str">
        <x:v>Farbe</x:v>
      </x:c>
      <x:c r="E1" t="str">
        <x:v>Vergleichsjahre</x:v>
      </x:c>
    </x:row>
    <x:row r="2">
      <x:c r="A2" s="12" t="str">
        <x:v>Im Einsatz</x:v>
      </x:c>
      <x:c r="B2" s="12" t="str">
        <x:v>Im gewählten Vergleichsjahr bei dieser Fraktion im Dienst.</x:v>
      </x:c>
      <x:c r="C2" s="12" t="str">
        <x:v>grün</x:v>
      </x:c>
      <x:c r="E2" t="n">
        <x:v>1950</x:v>
      </x:c>
    </x:row>
    <x:row r="3">
      <x:c r="A3" s="12" t="str">
        <x:v>Noch nicht eingeführt</x:v>
      </x:c>
      <x:c r="B3" s="12" t="str">
        <x:v>Einführung liegt nach dem gewählten Vergleichsjahr.</x:v>
      </x:c>
      <x:c r="C3" s="12" t="str">
        <x:v>gelb</x:v>
      </x:c>
      <x:c r="E3" t="n">
        <x:v>1951</x:v>
      </x:c>
    </x:row>
    <x:row r="4">
      <x:c r="A4" s="12" t="str">
        <x:v>Nicht mehr im Einsatz</x:v>
      </x:c>
      <x:c r="B4" s="12" t="str">
        <x:v>Außerdienststellung liegt vor dem gewählten Vergleichsjahr.</x:v>
      </x:c>
      <x:c r="C4" s="12" t="str">
        <x:v>rot</x:v>
      </x:c>
      <x:c r="E4" t="n">
        <x:v>1952</x:v>
      </x:c>
    </x:row>
    <x:row r="5">
      <x:c r="A5" s="12" t="str">
        <x:v>Nie eingeführt / fiktiv</x:v>
      </x:c>
      <x:c r="B5" s="12" t="str">
        <x:v>Prototyp, Spiel-Modernisierung oder nicht eingeführtes System.</x:v>
      </x:c>
      <x:c r="C5" s="12" t="str">
        <x:v>grau</x:v>
      </x:c>
      <x:c r="E5" t="n">
        <x:v>1953</x:v>
      </x:c>
    </x:row>
    <x:row r="6">
      <x:c r="A6" s="12" t="str">
        <x:v>Alliierte Unterstützung</x:v>
      </x:c>
      <x:c r="B6" s="12" t="str">
        <x:v>Im Spiel über Alliierte verfügbar, nicht nationaler Bestand.</x:v>
      </x:c>
      <x:c r="C6" s="12" t="str">
        <x:v>blau</x:v>
      </x:c>
      <x:c r="E6" t="n">
        <x:v>1954</x:v>
      </x:c>
    </x:row>
    <x:row r="7">
      <x:c r="A7" s="12" t="str">
        <x:v>Unklar</x:v>
      </x:c>
      <x:c r="B7" s="12" t="str">
        <x:v>Start-/Enddaten reichen für eine sichere Bewertung nicht aus.</x:v>
      </x:c>
      <x:c r="C7" s="12" t="str">
        <x:v>hellblau</x:v>
      </x:c>
      <x:c r="E7" t="n">
        <x:v>1955</x:v>
      </x:c>
    </x:row>
    <x:row r="8">
      <x:c r="A8" s="12" t="str"/>
      <x:c r="B8" s="12" t="str"/>
      <x:c r="C8" s="12" t="str"/>
      <x:c r="E8" t="n">
        <x:v>1956</x:v>
      </x:c>
    </x:row>
    <x:row r="9">
      <x:c r="A9" s="12" t="str">
        <x:v>Datenqualität</x:v>
      </x:c>
      <x:c r="B9" s="12" t="str">
        <x:v>Bedeutung</x:v>
      </x:c>
      <x:c r="C9" s="12" t="str"/>
      <x:c r="E9" t="n">
        <x:v>1957</x:v>
      </x:c>
    </x:row>
    <x:row r="10">
      <x:c r="A10" s="12" t="str">
        <x:v>hoch</x:v>
      </x:c>
      <x:c r="B10" s="12" t="str">
        <x:v>offizielle/militärische oder sehr gut belegte Quelle</x:v>
      </x:c>
      <x:c r="C10" s="12" t="str"/>
      <x:c r="E10" t="n">
        <x:v>1958</x:v>
      </x:c>
    </x:row>
    <x:row r="11">
      <x:c r="A11" s="12" t="str">
        <x:v>mittel</x:v>
      </x:c>
      <x:c r="B11" s="12" t="str">
        <x:v>gute Sekundärquelle bzw. plausible länderspezifische Datierung</x:v>
      </x:c>
      <x:c r="C11" s="12" t="str"/>
      <x:c r="E11" t="n">
        <x:v>1959</x:v>
      </x:c>
    </x:row>
    <x:row r="12">
      <x:c r="A12" s="12" t="str">
        <x:v>niedrig</x:v>
      </x:c>
      <x:c r="B12" s="12" t="str">
        <x:v>Näherung, ältere Sekundärquelle oder länderspezifisch nicht eindeutig</x:v>
      </x:c>
      <x:c r="C12" s="12" t="str"/>
      <x:c r="E12" t="n">
        <x:v>1960</x:v>
      </x:c>
    </x:row>
    <x:row r="13">
      <x:c r="A13" s="12" t="str"/>
      <x:c r="B13" s="12" t="str"/>
      <x:c r="C13" s="12" t="str"/>
      <x:c r="E13" t="n">
        <x:v>1961</x:v>
      </x:c>
    </x:row>
    <x:row r="14">
      <x:c r="A14" s="12" t="str">
        <x:v>Prüfstatus Einheiten</x:v>
      </x:c>
      <x:c r="B14" s="12" t="str">
        <x:v>Bedeutung</x:v>
      </x:c>
      <x:c r="C14" s="12" t="str"/>
      <x:c r="E14" t="n">
        <x:v>1962</x:v>
      </x:c>
    </x:row>
    <x:row r="15">
      <x:c r="A15" s="12" t="str">
        <x:v>abgeglichen</x:v>
      </x:c>
      <x:c r="B15" s="12" t="str">
        <x:v>gegen strukturierte Armeeliste (BSData) und vorhandene Battlefront-Daten geprüft</x:v>
      </x:c>
      <x:c r="C15" s="12" t="str"/>
      <x:c r="E15" t="n">
        <x:v>1963</x:v>
      </x:c>
    </x:row>
    <x:row r="16">
      <x:c r="A16" s="12" t="str">
        <x:v>Nordic Forces abgeglichen</x:v>
      </x:c>
      <x:c r="B16" s="12" t="str">
        <x:v>gegen Nordic-Forces-Buch-/Produktbeschreibung geprüft</x:v>
      </x:c>
      <x:c r="C16" s="12" t="str"/>
      <x:c r="E16" t="n">
        <x:v>1964</x:v>
      </x:c>
    </x:row>
    <x:row r="17">
      <x:c r="A17" s="12" t="str">
        <x:v>Israel 2025 Unit Cards/Buch abgeglichen</x:v>
      </x:c>
      <x:c r="B17" s="12" t="str">
        <x:v>gegen aktuelles 48-Karten-Set und aktuellen Israel-Umfang geprüft</x:v>
      </x:c>
      <x:c r="C17" s="12" t="str"/>
      <x:c r="E17" t="n">
        <x:v>1965</x:v>
      </x:c>
    </x:row>
    <x:row r="18">
      <x:c r="A18" s="12" t="str">
        <x:v>Oil War Unit Cards abgeglichen</x:v>
      </x:c>
      <x:c r="B18" s="12" t="str">
        <x:v>gegen aktuelles/erhältliches Unit-Card-Set geprüft</x:v>
      </x:c>
      <x:c r="C18" s="12" t="str"/>
      <x:c r="E18" t="n">
        <x:v>1966</x:v>
      </x:c>
    </x:row>
    <x:row r="19">
      <x:c r="A19" s="12" t="str">
        <x:v>Red Dawn / Battlefront abgeglichen</x:v>
      </x:c>
      <x:c r="B19" s="12" t="str">
        <x:v>gegen Red-Dawn-/Battlefront-Unterlagen geprüft</x:v>
      </x:c>
      <x:c r="C19" s="12" t="str"/>
      <x:c r="E19" t="n">
        <x:v>1967</x:v>
      </x:c>
    </x:row>
    <x:row r="20">
      <x:c r="E20" t="n">
        <x:v>1968</x:v>
      </x:c>
    </x:row>
    <x:row r="21">
      <x:c r="E21" t="n">
        <x:v>1969</x:v>
      </x:c>
    </x:row>
    <x:row r="22">
      <x:c r="E22" t="n">
        <x:v>1970</x:v>
      </x:c>
    </x:row>
    <x:row r="23">
      <x:c r="E23" t="n">
        <x:v>1971</x:v>
      </x:c>
    </x:row>
    <x:row r="24">
      <x:c r="E24" t="n">
        <x:v>1972</x:v>
      </x:c>
    </x:row>
    <x:row r="25">
      <x:c r="E25" t="n">
        <x:v>1973</x:v>
      </x:c>
    </x:row>
    <x:row r="26">
      <x:c r="E26" t="n">
        <x:v>1974</x:v>
      </x:c>
    </x:row>
    <x:row r="27">
      <x:c r="E27" t="n">
        <x:v>1975</x:v>
      </x:c>
    </x:row>
    <x:row r="28">
      <x:c r="E28" t="n">
        <x:v>1976</x:v>
      </x:c>
    </x:row>
    <x:row r="29">
      <x:c r="E29" t="n">
        <x:v>1977</x:v>
      </x:c>
    </x:row>
    <x:row r="30">
      <x:c r="E30" t="n">
        <x:v>1978</x:v>
      </x:c>
    </x:row>
    <x:row r="31">
      <x:c r="E31" t="n">
        <x:v>1979</x:v>
      </x:c>
    </x:row>
    <x:row r="32">
      <x:c r="E32" t="n">
        <x:v>1980</x:v>
      </x:c>
    </x:row>
    <x:row r="33">
      <x:c r="E33" t="n">
        <x:v>1981</x:v>
      </x:c>
    </x:row>
    <x:row r="34">
      <x:c r="E34" t="n">
        <x:v>1982</x:v>
      </x:c>
    </x:row>
    <x:row r="35">
      <x:c r="E35" t="n">
        <x:v>1983</x:v>
      </x:c>
    </x:row>
    <x:row r="36">
      <x:c r="E36" t="n">
        <x:v>1984</x:v>
      </x:c>
    </x:row>
    <x:row r="37">
      <x:c r="E37" t="n">
        <x:v>1985</x:v>
      </x:c>
    </x:row>
    <x:row r="38">
      <x:c r="E38" t="n">
        <x:v>1986</x:v>
      </x:c>
    </x:row>
    <x:row r="39">
      <x:c r="E39" t="n">
        <x:v>1987</x:v>
      </x:c>
    </x:row>
    <x:row r="40">
      <x:c r="E40" t="n">
        <x:v>1988</x:v>
      </x:c>
    </x:row>
    <x:row r="41">
      <x:c r="E41" t="n">
        <x:v>1989</x:v>
      </x:c>
    </x:row>
    <x:row r="42">
      <x:c r="E42" t="n">
        <x:v>1990</x:v>
      </x:c>
    </x:row>
    <x:row r="43">
      <x:c r="E43" t="n">
        <x:v>1991</x:v>
      </x:c>
    </x:row>
    <x:row r="44">
      <x:c r="E44" t="n">
        <x:v>1992</x:v>
      </x:c>
    </x:row>
    <x:row r="45">
      <x:c r="E45" t="n">
        <x:v>1993</x:v>
      </x:c>
    </x:row>
    <x:row r="46">
      <x:c r="E46" t="n">
        <x:v>1994</x:v>
      </x:c>
    </x:row>
    <x:row r="47">
      <x:c r="E47" t="n">
        <x:v>1995</x:v>
      </x:c>
    </x:row>
    <x:row r="48">
      <x:c r="E48" t="n">
        <x:v>1996</x:v>
      </x:c>
    </x:row>
    <x:row r="49">
      <x:c r="E49" t="n">
        <x:v>1997</x:v>
      </x:c>
    </x:row>
    <x:row r="50">
      <x:c r="E50" t="n">
        <x:v>1998</x:v>
      </x:c>
    </x:row>
    <x:row r="51">
      <x:c r="E51" t="n">
        <x:v>1999</x:v>
      </x:c>
    </x:row>
    <x:row r="52">
      <x:c r="E52" t="n">
        <x:v>2000</x:v>
      </x:c>
    </x:row>
    <x:row r="53">
      <x:c r="E53" t="n">
        <x:v>2001</x:v>
      </x:c>
    </x:row>
    <x:row r="54">
      <x:c r="E54" t="n">
        <x:v>2002</x:v>
      </x:c>
    </x:row>
    <x:row r="55">
      <x:c r="E55" t="n">
        <x:v>2003</x:v>
      </x:c>
    </x:row>
    <x:row r="56">
      <x:c r="E56" t="n">
        <x:v>2004</x:v>
      </x:c>
    </x:row>
    <x:row r="57">
      <x:c r="E57" t="n">
        <x:v>2005</x:v>
      </x:c>
    </x:row>
    <x:row r="58">
      <x:c r="E58" t="n">
        <x:v>2006</x:v>
      </x:c>
    </x:row>
    <x:row r="59">
      <x:c r="E59" t="n">
        <x:v>2007</x:v>
      </x:c>
    </x:row>
    <x:row r="60">
      <x:c r="E60" t="n">
        <x:v>2008</x:v>
      </x:c>
    </x:row>
    <x:row r="61">
      <x:c r="E61" t="n">
        <x:v>2009</x:v>
      </x:c>
    </x:row>
    <x:row r="62">
      <x:c r="E62" t="n">
        <x:v>2010</x:v>
      </x:c>
    </x:row>
    <x:row r="63">
      <x:c r="E63" t="n">
        <x:v>2011</x:v>
      </x:c>
    </x:row>
    <x:row r="64">
      <x:c r="E64" t="n">
        <x:v>2012</x:v>
      </x:c>
    </x:row>
    <x:row r="65">
      <x:c r="E65" t="n">
        <x:v>2013</x:v>
      </x:c>
    </x:row>
    <x:row r="66">
      <x:c r="E66" t="n">
        <x:v>2014</x:v>
      </x:c>
    </x:row>
    <x:row r="67">
      <x:c r="E67" t="n">
        <x:v>2015</x:v>
      </x:c>
    </x:row>
    <x:row r="68">
      <x:c r="E68" t="n">
        <x:v>2016</x:v>
      </x:c>
    </x:row>
    <x:row r="69">
      <x:c r="E69" t="n">
        <x:v>2017</x:v>
      </x:c>
    </x:row>
    <x:row r="70">
      <x:c r="E70" t="n">
        <x:v>2018</x:v>
      </x:c>
    </x:row>
    <x:row r="71">
      <x:c r="E71" t="n">
        <x:v>2019</x:v>
      </x:c>
    </x:row>
    <x:row r="72">
      <x:c r="E72" t="n">
        <x:v>2020</x:v>
      </x:c>
    </x:row>
    <x:row r="73">
      <x:c r="E73" t="n">
        <x:v>2021</x:v>
      </x:c>
    </x:row>
    <x:row r="74">
      <x:c r="E74" t="n">
        <x:v>2022</x:v>
      </x:c>
    </x:row>
    <x:row r="75">
      <x:c r="E75" t="n">
        <x:v>2023</x:v>
      </x:c>
    </x:row>
    <x:row r="76">
      <x:c r="E76" t="n">
        <x:v>2024</x:v>
      </x:c>
    </x:row>
    <x:row r="77">
      <x:c r="E77" t="n">
        <x:v>2025</x:v>
      </x:c>
    </x:row>
    <x:row r="78">
      <x:c r="E78" t="n">
        <x:v>2026</x:v>
      </x:c>
    </x:row>
    <x:row r="79">
      <x:c r="E79" t="n">
        <x:v>2027</x:v>
      </x:c>
    </x:row>
    <x:row r="80">
      <x:c r="E80" t="n">
        <x:v>2028</x:v>
      </x:c>
    </x:row>
    <x:row r="81">
      <x:c r="E81" t="n">
        <x:v>2029</x:v>
      </x:c>
    </x:row>
    <x:row r="82">
      <x:c r="E82" t="n">
        <x:v>2030</x:v>
      </x:c>
    </x:row>
    <x:row r="83">
      <x:c r="E83" t="n">
        <x:v>2031</x:v>
      </x:c>
    </x:row>
    <x:row r="84">
      <x:c r="E84" t="n">
        <x:v>2032</x:v>
      </x:c>
    </x:row>
    <x:row r="85">
      <x:c r="E85" t="n">
        <x:v>2033</x:v>
      </x:c>
    </x:row>
    <x:row r="86">
      <x:c r="E86" t="n">
        <x:v>2034</x:v>
      </x:c>
    </x:row>
    <x:row r="87">
      <x:c r="E87" t="n">
        <x:v>2035</x:v>
      </x:c>
    </x:row>
  </x:sheetData>
  <x:pageMargins left="0.7" right="0.7" top="0.75" bottom="0.75" header="0.3" footer="0.3"/>
</x:worksheet>
</file>